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8904"/>
  </bookViews>
  <sheets>
    <sheet name="方案表" sheetId="1" r:id="rId1"/>
    <sheet name="国六重型OBD+Nox单价金额明细附表" sheetId="2" r:id="rId2"/>
    <sheet name="GBT38892-2020收费标准明细附表" sheetId="3" r:id="rId3"/>
    <sheet name="GB39732-2020收费标准明细附表" sheetId="4" r:id="rId4"/>
  </sheets>
  <definedNames>
    <definedName name="_xlnm._FilterDatabase" localSheetId="0" hidden="1">方案表!$J$2:$K$671</definedName>
    <definedName name="_xlnm.Criteria" localSheetId="0">方案表!#REF!</definedName>
    <definedName name="_xlnm.Print_Area" localSheetId="0">方案表!$A$1:$G$671</definedName>
    <definedName name="_xlnm.Print_Titles" localSheetId="0">方案表!$1:$2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<sst xmlns="http://schemas.openxmlformats.org/spreadsheetml/2006/main" count="2841" uniqueCount="1326">
  <si>
    <t>汽车产品强制性产品认证检测费用表（2026版）</t>
  </si>
  <si>
    <t>型式试验项目</t>
  </si>
  <si>
    <t>项目序号</t>
  </si>
  <si>
    <t>检验项目</t>
  </si>
  <si>
    <t>检验依据</t>
  </si>
  <si>
    <t>调整后收费
标准比原标准降低比例</t>
  </si>
  <si>
    <t>检测费用标准</t>
  </si>
  <si>
    <t>备注</t>
  </si>
  <si>
    <t>车辆类别</t>
  </si>
  <si>
    <t>动力装置</t>
  </si>
  <si>
    <t>01一般安全</t>
  </si>
  <si>
    <t>01-01-01</t>
  </si>
  <si>
    <t>整车标志、图形和文字标志</t>
  </si>
  <si>
    <t>GB 7258-2017第4.1、4.7.3、4.7.4、4.7.6、4.7.8、4.7.9、4.7.11～4.7.13条</t>
  </si>
  <si>
    <t>10%/
平行进口十抽二20%</t>
  </si>
  <si>
    <t>M1;M2;M3;N1;N2;N3;O</t>
  </si>
  <si>
    <t>内燃机;混合动力;纯电;燃料电池;无动力</t>
  </si>
  <si>
    <t>01-01-02</t>
  </si>
  <si>
    <t>车辆及部件识别标记</t>
  </si>
  <si>
    <t>GB 30509-2014及《第1号修改单》</t>
  </si>
  <si>
    <r>
      <rPr>
        <sz val="12"/>
        <rFont val="宋体"/>
        <charset val="134"/>
      </rPr>
      <t>M</t>
    </r>
    <r>
      <rPr>
        <sz val="12"/>
        <rFont val="宋体"/>
        <charset val="134"/>
      </rPr>
      <t>1</t>
    </r>
  </si>
  <si>
    <t>内燃机;混合动力;纯电;燃料电池</t>
  </si>
  <si>
    <t>01-01-03</t>
  </si>
  <si>
    <t>燃气汽车气体燃料标志</t>
  </si>
  <si>
    <t>GB/T 17676-1999</t>
  </si>
  <si>
    <t>M1;M2;M3;N1;N2;N3</t>
  </si>
  <si>
    <t>内燃机;混合动力</t>
  </si>
  <si>
    <t>01-01-04</t>
  </si>
  <si>
    <t>危险货物车辆标志</t>
  </si>
  <si>
    <t>GB 13392-2005</t>
  </si>
  <si>
    <t>N1;N2;N3;O</t>
  </si>
  <si>
    <t>GB 13392-2023</t>
  </si>
  <si>
    <t>对于新委托车型，自2025年4月1日起开始执行。
对于已获证车型自2026年4月1日开始执行。</t>
  </si>
  <si>
    <t>01-01-05</t>
  </si>
  <si>
    <t>校车外观标识</t>
  </si>
  <si>
    <t>GB 24315-2009以及《第1号修改单》</t>
  </si>
  <si>
    <t>不包括材料</t>
  </si>
  <si>
    <t>M2;M3</t>
  </si>
  <si>
    <t>01-01-06</t>
  </si>
  <si>
    <t>客车用安全标志和信息符号</t>
  </si>
  <si>
    <t>GB 30678-2014</t>
  </si>
  <si>
    <t>01-01-07</t>
  </si>
  <si>
    <t>轻型汽车能源消耗量标识</t>
  </si>
  <si>
    <t>GB 22757.1-2023（汽油和柴油汽车）</t>
  </si>
  <si>
    <t>M1;N1</t>
  </si>
  <si>
    <t>GB 22757.2-2023（可外接充电式混合动力电动汽车和纯电动汽车）</t>
  </si>
  <si>
    <t>混合动力;纯电;燃料电池</t>
  </si>
  <si>
    <t>01-01-08</t>
  </si>
  <si>
    <t>燃气汽车用气瓶的监检标记及制造许可证号</t>
  </si>
  <si>
    <t>GB/T 24160-2022</t>
  </si>
  <si>
    <t>仅检查标记、核查安全监察部门的监检标记及制造许可证号</t>
  </si>
  <si>
    <t>GB/T 17259-2009</t>
  </si>
  <si>
    <t>GB/T 17259-2024（液化石油气钢瓶）</t>
  </si>
  <si>
    <t>仅检查标记、核查安全监察部门的监检标记及制造许可证号。
对于新委托车型，自2024年12月17日起开始执行。
对于已获证车型，自2025年12月16日起开始执行。</t>
  </si>
  <si>
    <t>GB/T 17258-2022</t>
  </si>
  <si>
    <t>GB/T 35544-2025</t>
  </si>
  <si>
    <t>标记检查,对于新委托车型，自2026年7月6日起开始执行；对于已获证车型，自2027年7月6日起开始执行。</t>
  </si>
  <si>
    <t>内燃机;燃料电池</t>
  </si>
  <si>
    <t>GB/T 35544-2017及《第1号修改单》</t>
  </si>
  <si>
    <t>01-02</t>
  </si>
  <si>
    <t>VIN</t>
  </si>
  <si>
    <t>GB 16735-2019</t>
  </si>
  <si>
    <t>01-03-01</t>
  </si>
  <si>
    <t>外廓尺寸、轴荷和质量</t>
  </si>
  <si>
    <t>GB 1589-2016</t>
  </si>
  <si>
    <t>01-03-02</t>
  </si>
  <si>
    <t>核载</t>
  </si>
  <si>
    <t>GB 7258-2017第4.4条以及《第1号修改单》</t>
  </si>
  <si>
    <t>01-03-03</t>
  </si>
  <si>
    <t>比功率</t>
  </si>
  <si>
    <t>GB 7258-2017第4.5条（除专用校车外）</t>
  </si>
  <si>
    <t>GB 24407-2012《专用校车安全技术条件》第5.2条（专用校车）</t>
  </si>
  <si>
    <t>01-04</t>
  </si>
  <si>
    <t>汽车和挂车侧倾稳定角</t>
  </si>
  <si>
    <t>GB 7258-2017第4.6条及《第1号修订单》
GB/T 14172-2021（M1类）</t>
  </si>
  <si>
    <t>M1</t>
  </si>
  <si>
    <r>
      <rPr>
        <sz val="9"/>
        <rFont val="宋体"/>
        <charset val="134"/>
      </rPr>
      <t>GB 7258-2017第4.6条及《第1号修订单》
GB/T 14172-2021（N、O类，空载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</si>
  <si>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 xml:space="preserve">GB 7258-2017第4.6条及《第1号修订单》
</t>
    </r>
    <r>
      <rPr>
        <sz val="9"/>
        <color indexed="40"/>
        <rFont val="宋体"/>
        <charset val="134"/>
      </rPr>
      <t>GB/T 14172-2021</t>
    </r>
    <r>
      <rPr>
        <sz val="9"/>
        <rFont val="宋体"/>
        <charset val="134"/>
      </rPr>
      <t>、GB 13094-2017（M2、M3</t>
    </r>
    <r>
      <rPr>
        <sz val="9"/>
        <color indexed="40"/>
        <rFont val="宋体"/>
        <charset val="134"/>
      </rPr>
      <t>其他客车</t>
    </r>
    <r>
      <rPr>
        <sz val="9"/>
        <rFont val="宋体"/>
        <charset val="134"/>
      </rPr>
      <t>，</t>
    </r>
    <r>
      <rPr>
        <sz val="9"/>
        <color indexed="40"/>
        <rFont val="宋体"/>
        <charset val="134"/>
      </rPr>
      <t>空载+满载</t>
    </r>
    <r>
      <rPr>
        <sz val="9"/>
        <rFont val="宋体"/>
        <charset val="134"/>
      </rPr>
      <t>）</t>
    </r>
  </si>
  <si>
    <t>M2;M3;</t>
  </si>
  <si>
    <r>
      <rPr>
        <sz val="9"/>
        <rFont val="宋体"/>
        <charset val="134"/>
      </rPr>
      <t xml:space="preserve">GB 7258-2017第4.6条及《第1号修订单》
</t>
    </r>
    <r>
      <rPr>
        <sz val="9"/>
        <color indexed="40"/>
        <rFont val="宋体"/>
        <charset val="134"/>
      </rPr>
      <t>GB/T 14172-2021</t>
    </r>
    <r>
      <rPr>
        <sz val="9"/>
        <rFont val="宋体"/>
        <charset val="134"/>
      </rPr>
      <t>、GB 13094-2025（M2、M3</t>
    </r>
    <r>
      <rPr>
        <sz val="9"/>
        <color indexed="40"/>
        <rFont val="宋体"/>
        <charset val="134"/>
      </rPr>
      <t>其他客车</t>
    </r>
    <r>
      <rPr>
        <sz val="9"/>
        <rFont val="宋体"/>
        <charset val="134"/>
      </rPr>
      <t>，</t>
    </r>
    <r>
      <rPr>
        <sz val="9"/>
        <color indexed="40"/>
        <rFont val="宋体"/>
        <charset val="134"/>
      </rPr>
      <t>空载+满载</t>
    </r>
    <r>
      <rPr>
        <sz val="9"/>
        <rFont val="宋体"/>
        <charset val="134"/>
      </rPr>
      <t>）</t>
    </r>
  </si>
  <si>
    <t>对于新委托车型，自2027年7月1日起开始执行；对于已获证车型，自2028年7月1日起开始执行。</t>
  </si>
  <si>
    <r>
      <rPr>
        <sz val="9"/>
        <color theme="1"/>
        <rFont val="宋体"/>
        <charset val="134"/>
        <scheme val="minor"/>
      </rPr>
      <t>GB 7258-2017第4.6条及《第1号修订单》
GB 13094-2017（M2、M3</t>
    </r>
    <r>
      <rPr>
        <sz val="9"/>
        <color indexed="10"/>
        <rFont val="宋体"/>
        <charset val="134"/>
      </rPr>
      <t>设置乘客站立区</t>
    </r>
    <r>
      <rPr>
        <sz val="9"/>
        <color indexed="8"/>
        <rFont val="宋体"/>
        <charset val="134"/>
      </rPr>
      <t>的客车，满载）</t>
    </r>
  </si>
  <si>
    <r>
      <rPr>
        <sz val="9"/>
        <color theme="1"/>
        <rFont val="宋体"/>
        <charset val="134"/>
        <scheme val="minor"/>
      </rPr>
      <t>GB 7258-2017第4.6条及《第1号修订单》
GB 13094-2025（M2、M3</t>
    </r>
    <r>
      <rPr>
        <sz val="9"/>
        <color indexed="10"/>
        <rFont val="宋体"/>
        <charset val="134"/>
      </rPr>
      <t>设置乘客站立区</t>
    </r>
    <r>
      <rPr>
        <sz val="9"/>
        <color indexed="8"/>
        <rFont val="宋体"/>
        <charset val="134"/>
      </rPr>
      <t>的客车，满载）</t>
    </r>
  </si>
  <si>
    <r>
      <rPr>
        <sz val="9"/>
        <color theme="1"/>
        <rFont val="宋体"/>
        <charset val="134"/>
        <scheme val="minor"/>
      </rPr>
      <t xml:space="preserve">GB 7258-2017第4.6条及《第1号修订单》
</t>
    </r>
    <r>
      <rPr>
        <sz val="9"/>
        <color indexed="40"/>
        <rFont val="宋体"/>
        <charset val="134"/>
      </rPr>
      <t>GB/T 14172-2021</t>
    </r>
    <r>
      <rPr>
        <sz val="9"/>
        <color indexed="8"/>
        <rFont val="宋体"/>
        <charset val="134"/>
      </rPr>
      <t>、GB 24407-2012（专用校车，</t>
    </r>
    <r>
      <rPr>
        <sz val="9"/>
        <color indexed="40"/>
        <rFont val="宋体"/>
        <charset val="134"/>
      </rPr>
      <t>空载+满载</t>
    </r>
    <r>
      <rPr>
        <sz val="9"/>
        <color indexed="8"/>
        <rFont val="宋体"/>
        <charset val="134"/>
      </rPr>
      <t>)</t>
    </r>
  </si>
  <si>
    <r>
      <rPr>
        <sz val="9"/>
        <color theme="1"/>
        <rFont val="宋体"/>
        <charset val="134"/>
        <scheme val="minor"/>
      </rPr>
      <t xml:space="preserve">GB 7258-2017第4.6条及《第1号修订单》
</t>
    </r>
    <r>
      <rPr>
        <sz val="9"/>
        <color indexed="40"/>
        <rFont val="宋体"/>
        <charset val="134"/>
      </rPr>
      <t>GB/T 14172-2021</t>
    </r>
    <r>
      <rPr>
        <sz val="9"/>
        <color indexed="8"/>
        <rFont val="宋体"/>
        <charset val="134"/>
      </rPr>
      <t>、GB 24407-2025（专用校车，</t>
    </r>
    <r>
      <rPr>
        <sz val="9"/>
        <color indexed="40"/>
        <rFont val="宋体"/>
        <charset val="134"/>
      </rPr>
      <t>空载+满载</t>
    </r>
    <r>
      <rPr>
        <sz val="9"/>
        <color indexed="8"/>
        <rFont val="宋体"/>
        <charset val="134"/>
      </rPr>
      <t>)</t>
    </r>
  </si>
  <si>
    <t>对于新委托车型，自2027年7月1日起开始执行；对于已获证车型，自2029年1月1日起开始执行。</t>
  </si>
  <si>
    <t>GB 7258-2017第4.6条及《第1号修订单》
GB 28373-2012（N2、N3罐式汽车及O3、O4类罐式挂车）</t>
  </si>
  <si>
    <t>N2;N3;O</t>
  </si>
  <si>
    <t>01-05</t>
  </si>
  <si>
    <t>汽车驾驶员前方视野（M1）</t>
  </si>
  <si>
    <t>GB 11562-2014</t>
  </si>
  <si>
    <t>GB 11562-2025前方视野基本要求</t>
  </si>
  <si>
    <t>对于新委托车型，除4.8和4.9中关于视野辅助系统的要求外，自2027年1月1日起执行；对于4.8和4.9中关于视野辅助系统的要求，自2028年1月1日起执行。对于已获证车型，除4.8和4.9中关于视野辅助系统的要求外，自2028年1月1日起执行；对于4.8和4.9中关于视野辅系统的要求，自2029年1月1日起执行。</t>
  </si>
  <si>
    <t>GB 11562-2025视野辅助系统-一般要求</t>
  </si>
  <si>
    <t>GB 11562-2025视野辅助系统-功能安全</t>
  </si>
  <si>
    <t>01-06</t>
  </si>
  <si>
    <t>汽车间接视野装置</t>
  </si>
  <si>
    <t>GB 15084-2022第4条（II～IV类，外视镜性能）</t>
  </si>
  <si>
    <t>GB 15084-2022第4条（II+IV类，外视镜性能）</t>
  </si>
  <si>
    <t>GB 15084-2022第4条（Ⅴ类，外视镜性能）</t>
  </si>
  <si>
    <t>GB 15084-2022第4条（Ⅰ类，内视镜性能）</t>
  </si>
  <si>
    <t>GB 15084-2022第4条（Ⅵ类，前视镜性能）</t>
  </si>
  <si>
    <t>GB 15084-2022（I类CMS性能）</t>
  </si>
  <si>
    <t>GB 15084-2022（I类视镜+CMS双功能）</t>
  </si>
  <si>
    <t>GB 15084-2022（Ⅲ类CMS性能）</t>
  </si>
  <si>
    <t>左右侧软硬件不一致情况，250000</t>
  </si>
  <si>
    <t>GB 15084-2022（Ⅱ类+Ⅳ类CMS性能）</t>
  </si>
  <si>
    <t>左右侧软硬件不一致情况，500000</t>
  </si>
  <si>
    <t>GB 15084-2022（Ⅱ类CMS性能）</t>
  </si>
  <si>
    <t>GB 15084-2022（Ⅳ类CMS性能）</t>
  </si>
  <si>
    <t>GB 15084-2022（Ⅴ-Ⅵ类CMS性能）</t>
  </si>
  <si>
    <t>GB 15084-2022（整车CMS电子系统安全性）</t>
  </si>
  <si>
    <t>GB 15084-2022（整车I类～IV类CMS电磁兼容）</t>
  </si>
  <si>
    <t>GB 15084-2022第6条（传统外视镜安装）</t>
  </si>
  <si>
    <t>GB 15084-2022第6条（CMS外视镜安装）</t>
  </si>
  <si>
    <t>GB 15084-2022第6条（传统前视镜安装）</t>
  </si>
  <si>
    <t>GB 15084-2022第6条（CMS前视镜安装）</t>
  </si>
  <si>
    <t>GB 15084-2022第6条（传统内视镜安装）</t>
  </si>
  <si>
    <t>GB 15084-2022第6条（CMS内视镜安装）</t>
  </si>
  <si>
    <t>GB 7258-2017第12.2.1～12.2.6条</t>
  </si>
  <si>
    <t>01-07</t>
  </si>
  <si>
    <t>汽车风窗玻璃除霜装置（M1）</t>
  </si>
  <si>
    <t>GB 11555-2009</t>
  </si>
  <si>
    <t>GB 11555-2025</t>
  </si>
  <si>
    <t>对于新委托车型，自2026年1月1日起开始执行；对于已获证车型，自2027年1月1日起开始执行。</t>
  </si>
  <si>
    <t>电动汽车风窗玻璃除霜装置（M1）</t>
  </si>
  <si>
    <t>GB/T 24552-2009</t>
  </si>
  <si>
    <t>01-08</t>
  </si>
  <si>
    <t>汽车风窗玻璃除雾装置（M1）</t>
  </si>
  <si>
    <t>电动汽车风窗玻璃除雾装置（M1）</t>
  </si>
  <si>
    <r>
      <rPr>
        <sz val="9"/>
        <rFont val="宋体"/>
        <charset val="134"/>
      </rPr>
      <t>01-07</t>
    </r>
    <r>
      <rPr>
        <sz val="9"/>
        <rFont val="宋体"/>
        <charset val="134"/>
      </rPr>
      <t>/01-08</t>
    </r>
  </si>
  <si>
    <t>汽车风窗玻璃除霜、除雾系统（合并试验）（M1）</t>
  </si>
  <si>
    <t>01-09</t>
  </si>
  <si>
    <t>汽车风窗玻璃刮水器（各类汽车）</t>
  </si>
  <si>
    <t>GB 7258-2017第12.3条</t>
  </si>
  <si>
    <r>
      <rPr>
        <sz val="12"/>
        <rFont val="宋体"/>
        <charset val="134"/>
      </rPr>
      <t>M</t>
    </r>
    <r>
      <rPr>
        <sz val="12"/>
        <rFont val="宋体"/>
        <charset val="134"/>
      </rPr>
      <t>1;</t>
    </r>
    <r>
      <rPr>
        <sz val="12"/>
        <rFont val="宋体"/>
        <charset val="134"/>
      </rPr>
      <t>M2;M3;N1;N2;N3</t>
    </r>
  </si>
  <si>
    <t>汽车风窗玻璃刮水器（M1）</t>
  </si>
  <si>
    <t>GB 15085-2013</t>
  </si>
  <si>
    <t>01-10</t>
  </si>
  <si>
    <t>汽车风窗玻璃洗涤器（M1）</t>
  </si>
  <si>
    <t>GB 15085-2013（装置检查）</t>
  </si>
  <si>
    <t>GB 15085-2013（性能）</t>
  </si>
  <si>
    <t>01-11</t>
  </si>
  <si>
    <t>汽车车速表</t>
  </si>
  <si>
    <t>GB 15082-2008</t>
  </si>
  <si>
    <t>01-12-01</t>
  </si>
  <si>
    <t>汽车喇叭</t>
  </si>
  <si>
    <t>GB 15742-2019第3条（性能）</t>
  </si>
  <si>
    <t>GB 15742-2019第4条（安装）</t>
  </si>
  <si>
    <t>GB 7258-2017第8.6.1条</t>
  </si>
  <si>
    <t>01-12-02</t>
  </si>
  <si>
    <t>电动汽车低速提示音</t>
  </si>
  <si>
    <t>GB/T 37153-2018室外</t>
  </si>
  <si>
    <t>M1、N1类的纯电动汽车、具有纯电动行驶模式的混合动力汽车以及燃料电池电动汽车</t>
  </si>
  <si>
    <t>GB/T 37153-2018室内</t>
  </si>
  <si>
    <t>01-12-03</t>
  </si>
  <si>
    <t>车辆右转弯提示音</t>
  </si>
  <si>
    <t>GB/T 38694-2020</t>
  </si>
  <si>
    <t>总质量大于或等于 12 000kg 的货车</t>
  </si>
  <si>
    <t>N3</t>
  </si>
  <si>
    <t>01-13</t>
  </si>
  <si>
    <t>汽车操纵件、指示器和信号装置的图形标志</t>
  </si>
  <si>
    <t>GB 4094-2016</t>
  </si>
  <si>
    <t>电动汽车操纵件、指示器和信号装置的图形标志</t>
  </si>
  <si>
    <t>GB/T 4094.2-2017</t>
  </si>
  <si>
    <t>01-14</t>
  </si>
  <si>
    <t>汽车和挂车号牌板</t>
  </si>
  <si>
    <t>GB 15741-1995及《第1号修改单》</t>
  </si>
  <si>
    <t>GB 7258-2017第11.8.2条</t>
  </si>
  <si>
    <t>01-15</t>
  </si>
  <si>
    <t>汽车燃料系统及排气管</t>
  </si>
  <si>
    <t>GB 7258-2017
（燃油汽车第12.5、12.15.7条）</t>
  </si>
  <si>
    <t>GB 19239-2022
GB 7258-2017第12.6、12.15.7条（安装，燃气汽车）</t>
  </si>
  <si>
    <t>GB19239-2022（动态，燃气汽车）</t>
  </si>
  <si>
    <t>GB19239-2022（静态，燃气汽车）</t>
  </si>
  <si>
    <t>6000元/方向</t>
  </si>
  <si>
    <t>01-16</t>
  </si>
  <si>
    <t>汽车罩盖锁</t>
  </si>
  <si>
    <t>GB 11568-2011</t>
  </si>
  <si>
    <t>01-17</t>
  </si>
  <si>
    <t>防盗装置</t>
  </si>
  <si>
    <t>GB 15740-2006</t>
  </si>
  <si>
    <t>GB 15740-2024防盗作用</t>
  </si>
  <si>
    <t>对于装备防盗装置的M类和N类车型、装备动力止动装置的M1类新委托车型，自2027年1月1日起开始执行。
对于装备动力止动装置的最大设计总质量不大于2000kg的 N1 类新委托车型，自2028年1月1日起开始执行。对于装备防盗装置的M类和N类车型、装备动力止动装置的M1类已获证车型，自2028年1月1日起开始执行。对于装备动力止动装置的最大设计总质量不大于2000kg的 N1 类已获证车型，自2029年1月1日起开始执行。</t>
  </si>
  <si>
    <t>GB 15740－2024数字钥匙</t>
  </si>
  <si>
    <t>GB 15740－2024动力止动装置</t>
  </si>
  <si>
    <t>GB 15740－2024附加装置</t>
  </si>
  <si>
    <t>GB 15740－2024环境试验（针对电子机械式、电子式防盗装置及动力止动装置）</t>
  </si>
  <si>
    <t>GB 15740－2024无外接充电工况车型EMC</t>
  </si>
  <si>
    <t>GB 15740－2024有外接充电工况车型EMC</t>
  </si>
  <si>
    <t>01-18</t>
  </si>
  <si>
    <t>汽车行驶记录装置（其中EDR针对的是车长小于6m的其他客车，如装备EDR视为符合要求）</t>
  </si>
  <si>
    <t>GB/T 19056-2021</t>
  </si>
  <si>
    <t>M2;M3;N1;N2;N3</t>
  </si>
  <si>
    <t>GB 7258-2017第8.6.5条（行驶记录装置）</t>
  </si>
  <si>
    <t>GB 39732-2020：EDR
正碰或偏置碰试验：单做</t>
  </si>
  <si>
    <t>按GB11551进行正碰时，费用改为120000</t>
  </si>
  <si>
    <t>GB 39732-2020：EDR
侧碰试验：单做</t>
  </si>
  <si>
    <t>按照GB20071-2006试验，费用140000元；
按照GB20071-2025试验，费用170000元</t>
  </si>
  <si>
    <t>GB 39732-2020：EDR
(一阶段)碰撞试验：不单做</t>
  </si>
  <si>
    <t>与GB11551或GB/T20913碰撞试验合并执行</t>
  </si>
  <si>
    <t>GB 39732-2020：EDR
(二阶段)碰撞试验：不单做</t>
  </si>
  <si>
    <t>GB 39732-2020：EDR
(三阶段)正碰或偏置碰试验：不单做</t>
  </si>
  <si>
    <t>GB 39732-2020：EDR
(三阶段)侧碰试验：不单做</t>
  </si>
  <si>
    <t>与GB20071侧碰试验合并执行</t>
  </si>
  <si>
    <t>GB 39732-2020：EDR
驾驶操作试验：物理触发方式</t>
  </si>
  <si>
    <t>GB 39732-2020：EDR
驾驶操作试验：撞击板车方式</t>
  </si>
  <si>
    <t>GB 39732-2020：EDR
台架试验</t>
  </si>
  <si>
    <t>EDR的存储空间不同，台架试验次数需要由检测机构和企业现场确认，请根据实际检测情况更改试验次数</t>
  </si>
  <si>
    <t>GB 39732-2020：EDR
防护性能</t>
  </si>
  <si>
    <t>01-19-01</t>
  </si>
  <si>
    <t>客车结构安全要求</t>
  </si>
  <si>
    <t>GB 13094-2017及《第1号修改单》（一般要求M2、M3）</t>
  </si>
  <si>
    <t>GB 13094-2025整车试验（客车结构）</t>
  </si>
  <si>
    <t>GB 13094-2025零部件试验-总体要求</t>
  </si>
  <si>
    <t>GB 13094-2025零部件试验-前向轮椅静态测试要求</t>
  </si>
  <si>
    <t>GB 13094-2025零部件试验-前向轮椅的组合测试（静态试验）</t>
  </si>
  <si>
    <t>GB 13094-2025零部件试验-前向轮椅的组合测试（动态试验）</t>
  </si>
  <si>
    <t>GB 13094-2025零部件试验-后靠背/支撑装置试验</t>
  </si>
  <si>
    <t>GB 13094-2025零部件试验-后靠背的尺寸要求</t>
  </si>
  <si>
    <r>
      <rPr>
        <sz val="9"/>
        <rFont val="宋体"/>
        <charset val="134"/>
      </rPr>
      <t>GB 7258-2017第</t>
    </r>
    <r>
      <rPr>
        <sz val="9"/>
        <rFont val="宋体"/>
        <charset val="134"/>
      </rPr>
      <t>11.2.4、11.2.8、11.2.9、11.2.10、12.4条</t>
    </r>
  </si>
  <si>
    <t>01-19-02</t>
  </si>
  <si>
    <t>低地板及低入口城市客车结构要求</t>
  </si>
  <si>
    <t>GB 19260-2016</t>
  </si>
  <si>
    <t>01-19-03</t>
  </si>
  <si>
    <t>卧铺客车结构要求</t>
  </si>
  <si>
    <t>GB/T 16887-2008
GB 7258-2017第11.6.7条</t>
  </si>
  <si>
    <t>01-19-04</t>
  </si>
  <si>
    <t>专用校车结构要求</t>
  </si>
  <si>
    <t>GB 24407-2012（结构强度）</t>
  </si>
  <si>
    <t>23座及以下83000；23座以上89000</t>
  </si>
  <si>
    <t>GB 24407-2012（顶部静压）</t>
  </si>
  <si>
    <t>GB 24407-2012（校车车内空气质量静态试验）</t>
  </si>
  <si>
    <t>GB 24407-2012（专用校车技术条件）</t>
  </si>
  <si>
    <t>GB 24407-2025上部结构强度</t>
  </si>
  <si>
    <t>GB 24407-2025顶部结构强度</t>
  </si>
  <si>
    <t>GB 24407-2025校车车内空气质量静态试验</t>
  </si>
  <si>
    <t>GB 24407-2025专用校车技术条件</t>
  </si>
  <si>
    <t>GB 24407-2025倒车提示音-整车</t>
  </si>
  <si>
    <r>
      <rPr>
        <sz val="9"/>
        <rFont val="宋体"/>
        <charset val="134"/>
      </rPr>
      <t>GB 7258-2017第</t>
    </r>
    <r>
      <rPr>
        <sz val="9"/>
        <rFont val="宋体"/>
        <charset val="134"/>
      </rPr>
      <t>11.2.6、11.2.7条</t>
    </r>
  </si>
  <si>
    <t>01-20</t>
  </si>
  <si>
    <t>道路运输爆炸品和剧毒化学品车辆安全技术条件（N、O类车）</t>
  </si>
  <si>
    <t>GB 20300-2018及《第1号修改单》</t>
  </si>
  <si>
    <t>01-21</t>
  </si>
  <si>
    <t>危险货物运输车辆结构要求（N、O类车）</t>
  </si>
  <si>
    <t>GB 21668-2008</t>
  </si>
  <si>
    <t>GB 21668-2025一般安全要求-危险品货车及半挂车</t>
  </si>
  <si>
    <t>代替GB 21668-2008、GB 20300-2018、GB 36220-2018标准；
1.对于新委托车型，自2026年7月6日起开始执行；对于已获证车型，自 2027年1月1日起执行。
2.以下要求对于新委托车型，自2028年1月1日起执行;对于已获证车型，自2028年7月1日起执行:-5.1.11关于
危险货物运输半挂汽车列车装备电控车辆稳定控制系统的要求;-5.1.13 关于安装自动紧急制动系统(AEBS)的
要求，除半挂牵引车外的 N2、N3 类车辆。
3.以下要求对于新委托车型，自2028年7月1日起执行;对于已获证车型，自2029 年1月1日起执行。-5.1.13 关于安装自动紧急制动系统(AEBS)的要求，对半挂牵引车。</t>
  </si>
  <si>
    <t>GB 21668-2025机械性能、防雨密封性-采用封闭式货箱的车辆-防雨密封性</t>
  </si>
  <si>
    <t>GB 21668-2025机械性能、防雨密封性-采用封闭式货箱的车辆-机械性能</t>
  </si>
  <si>
    <t>GB 21668-2025机械性能、防雨密封性-采用封闭式货箱的车辆-气密性</t>
  </si>
  <si>
    <t>GB 21668-2025机械性能、防雨密封性-采用封闭式货箱的车辆-隔热</t>
  </si>
  <si>
    <t>GB 21668-2025专项要求-EXII/EXIII型车辆</t>
  </si>
  <si>
    <t>GB 21668-2025专项要求-常压罐式危险货物运输车辆</t>
  </si>
  <si>
    <t>GB 21668-2025专项要求-罐式通用要求</t>
  </si>
  <si>
    <t>GB 21668-2025专项要求-常压罐车要求</t>
  </si>
  <si>
    <t>GB 21668-2025专项要求-后部防护装置</t>
  </si>
  <si>
    <t>GB 21668-2025专项要求-承压罐式危险货物运输车辆</t>
  </si>
  <si>
    <t>GB 21668-2025专项要求-承压罐车要求</t>
  </si>
  <si>
    <t>GB 21668-2025专项要求-运输特定类项危险货物的车辆</t>
  </si>
  <si>
    <t>GB 7258-2017第12.12条</t>
  </si>
  <si>
    <t>01-22-01</t>
  </si>
  <si>
    <t>乘用车列车</t>
  </si>
  <si>
    <t>GB 7258-2017第4.16.1、4.16.2条</t>
  </si>
  <si>
    <t>部分客车（车长大于11m 的公路客车和旅游客车、车高大于等于3.7m 的未设置乘客站立区的客车）</t>
  </si>
  <si>
    <t>GB 7258-2017第4.17.3、4.17.4条</t>
  </si>
  <si>
    <t>车辆运输车</t>
  </si>
  <si>
    <t>GB 7258-2017第4.17.5条</t>
  </si>
  <si>
    <t>N2;N3</t>
  </si>
  <si>
    <t>制动系统结构</t>
  </si>
  <si>
    <t>GB 7258-2017第7.2.6、7.2.7、7.2.11、7.2.15、7.5、7.8.1、7.8.5、7.9.5条</t>
  </si>
  <si>
    <t>电气设备和仪表</t>
  </si>
  <si>
    <t>GB 7258-2017第8.6.3、8.6.4、8.6.7、8.6.9、8.6.10条</t>
  </si>
  <si>
    <t>车轮总成和悬架系统</t>
  </si>
  <si>
    <t>GB 7258-2017第9.2.1、9.2.4、9.4条</t>
  </si>
  <si>
    <t>专用校车和客车的车身结构</t>
  </si>
  <si>
    <t>GB 7258-2017第11.2.1条</t>
  </si>
  <si>
    <t>客车车外行李架和车底行李舱</t>
  </si>
  <si>
    <t>GB 7258-2017第11.2.5条</t>
  </si>
  <si>
    <t>货运汽车的特殊要求</t>
  </si>
  <si>
    <t>GB 7258-2017第11.3.1、11.3.3～11.3.10、11.3.12～11.3.14条</t>
  </si>
  <si>
    <t>N1;N2;N3</t>
  </si>
  <si>
    <t>车门和车窗</t>
  </si>
  <si>
    <t>GB 7258-2017第11.5条</t>
  </si>
  <si>
    <t>电子标识安装</t>
  </si>
  <si>
    <t>GB 7258-2017第11.9条</t>
  </si>
  <si>
    <t>车身其他要求</t>
  </si>
  <si>
    <t>GB 7258-2017第11.10.2～11.10.6条</t>
  </si>
  <si>
    <t>牵引车与被牵引车的连接装置</t>
  </si>
  <si>
    <t>GB 7258-2017第12.7.2条</t>
  </si>
  <si>
    <t>M1;N2;N3;O</t>
  </si>
  <si>
    <t>客车、货车、危险货物运输车的安全防护</t>
  </si>
  <si>
    <t>GB 7258-2017第12.10.2～12.10.4、12.11、12.12条</t>
  </si>
  <si>
    <t>安全防护装置的其他要求（防眩目、反光背心、停车楔、保险杠、除霜除雾装置、急救箱、灭火器）</t>
  </si>
  <si>
    <t>GB 7258-2017第12.15.1～12.15.5、12.15.8条</t>
  </si>
  <si>
    <t>01-22-02</t>
  </si>
  <si>
    <t>汽车座椅（卧铺）布置及朝向</t>
  </si>
  <si>
    <t>GB 7258-2017第11.6.3～11.6.9条</t>
  </si>
  <si>
    <t>M1;M2;M3</t>
  </si>
  <si>
    <t>01-22-03</t>
  </si>
  <si>
    <t>汽车变速器换挡装置</t>
  </si>
  <si>
    <t>GB 7258-2017第10.2条</t>
  </si>
  <si>
    <t>01-23</t>
  </si>
  <si>
    <t>轻型汽车牵引装置</t>
  </si>
  <si>
    <t>GB 32087-2015</t>
  </si>
  <si>
    <r>
      <rPr>
        <sz val="9"/>
        <rFont val="宋体"/>
        <charset val="134"/>
      </rPr>
      <t>/</t>
    </r>
    <r>
      <rPr>
        <sz val="9"/>
        <rFont val="宋体"/>
        <charset val="134"/>
      </rPr>
      <t>方向</t>
    </r>
  </si>
  <si>
    <t>01-24</t>
  </si>
  <si>
    <t>运油车辆和加油车辆安全技术条件</t>
  </si>
  <si>
    <t>GB 36220-2018</t>
  </si>
  <si>
    <t>01-25</t>
  </si>
  <si>
    <t>不停车收费系统要求</t>
  </si>
  <si>
    <r>
      <rPr>
        <sz val="9"/>
        <rFont val="宋体"/>
        <charset val="134"/>
      </rPr>
      <t>GB/T 38444-2019</t>
    </r>
    <r>
      <rPr>
        <sz val="9"/>
        <color indexed="10"/>
        <rFont val="宋体"/>
        <charset val="134"/>
      </rPr>
      <t>（城市公交客车除外）</t>
    </r>
  </si>
  <si>
    <t>01-26</t>
  </si>
  <si>
    <t>车用起重尾板</t>
  </si>
  <si>
    <t>GB/T 37706-2019</t>
  </si>
  <si>
    <t>第5.3条款124500元，若该部分视同，可减去相应费用</t>
  </si>
  <si>
    <t>01-27</t>
  </si>
  <si>
    <t>汽车超速报警和限速功能</t>
  </si>
  <si>
    <t>GB 24545-2019</t>
  </si>
  <si>
    <t>GB 7258-2017第10.5条</t>
  </si>
  <si>
    <r>
      <rPr>
        <sz val="12"/>
        <rFont val="宋体"/>
        <charset val="134"/>
      </rPr>
      <t>M2;M3;</t>
    </r>
    <r>
      <rPr>
        <sz val="12"/>
        <rFont val="宋体"/>
        <charset val="134"/>
      </rPr>
      <t>N1;</t>
    </r>
    <r>
      <rPr>
        <sz val="12"/>
        <rFont val="宋体"/>
        <charset val="134"/>
      </rPr>
      <t>N2;N3</t>
    </r>
  </si>
  <si>
    <t>01-28</t>
  </si>
  <si>
    <t>汽车事件数据记录系统（EDR）、车载视频行驶记录系统（DVR）</t>
  </si>
  <si>
    <t>GB 7258-2017第8.6.6条</t>
  </si>
  <si>
    <t>汽车事件数据记录系统（EDR）</t>
  </si>
  <si>
    <t>车载视频行驶记录系统（DVR）</t>
  </si>
  <si>
    <t>GB/T 38892-2020车载视频行驶记录系统（整车试验）</t>
  </si>
  <si>
    <t>GB/T 38892-2020车载视频行驶记录系统（性能试验：车辆外部安装）</t>
  </si>
  <si>
    <t>GB/T 38892-2020车载视频行驶记录系统（性能试验：乘客舱内安装）</t>
  </si>
  <si>
    <t>02 被动安全</t>
  </si>
  <si>
    <t>02-01</t>
  </si>
  <si>
    <t>汽车的车门锁（M1、N1类）</t>
  </si>
  <si>
    <t>GB 15086-2013第3.2.1、3.2.2条，铰接式车门门锁（仅适用于垂直方向开门的后门门锁）静态载荷</t>
  </si>
  <si>
    <t>GB 15086-2013第3.2.1、3.2.3条，铰接式车门门锁，其余种类门锁静态载荷</t>
  </si>
  <si>
    <t>GB 15086-2013第3.2.1、3.2.4条，铰接式车门门锁（仅适用于垂直方向开门的后门门锁）惯性载荷台车法</t>
  </si>
  <si>
    <t>GB 15086-2013第3.2.1、3.2.2条，其余种类门锁惯性载荷台车法</t>
  </si>
  <si>
    <t>汽车的车门铰链（M1、N1类）</t>
  </si>
  <si>
    <t>GB 15086-2013第3.2.1条，垂直方向开门的后门铰链</t>
  </si>
  <si>
    <t>GB 15086-2013第3.2.1条，侧门铰链</t>
  </si>
  <si>
    <t>汽车的滑动门保持件（M1、N1类）</t>
  </si>
  <si>
    <t>GB 15086-2013第3.2.2条</t>
  </si>
  <si>
    <t>02-02</t>
  </si>
  <si>
    <t>车门铰链和滑动门保持件安装(M1、N1，随整车做)</t>
  </si>
  <si>
    <t>GB 15086-2013第3.1、3.2.1.5.3、3.2.3条</t>
  </si>
  <si>
    <t>02-03</t>
  </si>
  <si>
    <t>座椅及固定件（M1、N类，M2、M3类的A级和Ⅰ级）</t>
  </si>
  <si>
    <t>GB 15083-2019动态：减速台车</t>
  </si>
  <si>
    <t>GB 15083-2019动态：加速台车</t>
  </si>
  <si>
    <t>GB 15083-2019靠背强度</t>
  </si>
  <si>
    <t>1000/每乘坐位置</t>
  </si>
  <si>
    <t>GB 15083-2019靠背吸能</t>
  </si>
  <si>
    <t>1250/每次</t>
  </si>
  <si>
    <t>GB 15083-2019一般要求</t>
  </si>
  <si>
    <t>座椅及固定件（M2、M3类中除A级和Ⅰ级以外）</t>
  </si>
  <si>
    <t>GB 13057-2014单人座椅</t>
  </si>
  <si>
    <t>GB 13057-2014双人座椅</t>
  </si>
  <si>
    <t>GB 13057-2014三人座椅</t>
  </si>
  <si>
    <t>GB 13057-2014（仅固定件强度）</t>
  </si>
  <si>
    <t>GB 13057-2023座椅及其车辆固定件强度——单人座椅（一阶段）</t>
  </si>
  <si>
    <t>对于新委托车型，自2024年12月17日起执行第一阶段；自2025年7月1日起执行第二阶段。
对于已获证车型，自2025年1月1日起执行第一阶段；自2026年7月1日起执行第二阶段。</t>
  </si>
  <si>
    <t>GB 13057-2023座椅及其车辆固定件强度——单人座椅（二阶段）</t>
  </si>
  <si>
    <t>GB 13057-2023乘员保护试验-单人椅</t>
  </si>
  <si>
    <t>GB 13057-2023组合试验-单人椅</t>
  </si>
  <si>
    <t>GB 13057-2023座椅及其车辆固定件强度——双人椅（一阶段）</t>
  </si>
  <si>
    <t>GB 13057-2023座椅及其车辆固定件强度——双人椅（二阶段）</t>
  </si>
  <si>
    <t>GB 13057-2023乘员保护试验-双人椅</t>
  </si>
  <si>
    <t>GB 13057-2023组合试验-双人椅</t>
  </si>
  <si>
    <t>GB 13057-2023座椅及其车辆固定件强度——三人椅（一阶段）</t>
  </si>
  <si>
    <t>GB 13057-2023座椅及其车辆固定件强度-三人椅（二阶段）</t>
  </si>
  <si>
    <t>GB 13057-2023乘员保护试验-三人椅</t>
  </si>
  <si>
    <t>GB 13057-2023组合试验-三人椅</t>
  </si>
  <si>
    <t>GB 13057-2023仅固定件强度</t>
  </si>
  <si>
    <t>专用校车学生座椅系统及其车辆固定件强度</t>
  </si>
  <si>
    <t>GB 24406-2012幼儿单人座椅(不含隔板，隔板试验等同对应的座椅)</t>
  </si>
  <si>
    <t>GB 24406-2012幼儿单人座椅隔板</t>
  </si>
  <si>
    <t>GB 24406-2012幼儿双人座椅(不含隔板，隔板试验等同对应的座椅)</t>
  </si>
  <si>
    <t>GB 24406-2012幼儿双人座椅隔板</t>
  </si>
  <si>
    <t>GB 24406-2012幼儿三人座椅(不含隔板，隔板试验等同对应的座椅)</t>
  </si>
  <si>
    <t>GB 24406-2012幼儿三人座椅隔板</t>
  </si>
  <si>
    <t>GB 24406-2012小学生单人座椅(不含隔板，隔板试验等同对应的座椅)</t>
  </si>
  <si>
    <t>GB 24406-2012小学生单人座椅隔板</t>
  </si>
  <si>
    <t>GB 24406-2012小学生双人座椅(不含隔板，隔板试验等同对应的座椅)</t>
  </si>
  <si>
    <t>GB 24406-2012小学生双人座椅隔板</t>
  </si>
  <si>
    <t>GB 24406-2012小学生三人座椅(不含隔板，隔板试验等同对应的座椅)</t>
  </si>
  <si>
    <t>GB 24406-2012小学生三人座椅隔板</t>
  </si>
  <si>
    <t>GB 24406-2012单人座椅静态试验：抗后倾、座垫</t>
  </si>
  <si>
    <t>GB 24406-2012双人座椅静态试验：抗后倾、座垫</t>
  </si>
  <si>
    <t>GB 24406-2012三人座椅静态试验：抗后倾、座垫</t>
  </si>
  <si>
    <t>GB 24406-2024单人座前碰无约束试验</t>
  </si>
  <si>
    <t>对于新委托车型，自2025年1月1日起开始执行。
对于已获证车型，自2026年1月1日开始执行。</t>
  </si>
  <si>
    <t>GB 24406-2024双人座前碰无约束试验</t>
  </si>
  <si>
    <t>GB 24406-2024三人座前碰无约束试验</t>
  </si>
  <si>
    <t>GB 24406-2024单人座前碰有约束试验</t>
  </si>
  <si>
    <t>GB 24406-2024单人座前碰有约束试验-儿童假人</t>
  </si>
  <si>
    <t>GB 24406-2024双人座前碰有约束试验</t>
  </si>
  <si>
    <t>GB 24406-2024双人座前碰有约束试验-儿童假人</t>
  </si>
  <si>
    <t>GB 24406-2024三人座前碰有约束试验</t>
  </si>
  <si>
    <t>GB 24406-2024三人座前碰有约束试验-儿童假人</t>
  </si>
  <si>
    <t>GB 24406-2024单人座后碰试验</t>
  </si>
  <si>
    <t>GB 24406-2024单人座后碰试验-儿童假人</t>
  </si>
  <si>
    <t>GB 24406-2024双人座后碰试验</t>
  </si>
  <si>
    <t>GB 24406-2024双人座后碰试验-儿童假人</t>
  </si>
  <si>
    <t>GB 24406-2024三人座后碰试验</t>
  </si>
  <si>
    <t>GB 24406-2024三人座后碰试验-儿童假人</t>
  </si>
  <si>
    <t>02-04</t>
  </si>
  <si>
    <t>防止行李移动对乘员伤害</t>
  </si>
  <si>
    <t>GB 15083-2019第4.11条，减速台车</t>
  </si>
  <si>
    <t>GB 15083-2019第4.11条，加速台车</t>
  </si>
  <si>
    <t>02-05</t>
  </si>
  <si>
    <t>座椅头枕</t>
  </si>
  <si>
    <t>GB 11550-2009（单席）</t>
  </si>
  <si>
    <t>GB 11550-2009（多席）</t>
  </si>
  <si>
    <t>GB 15083-2019（单席）</t>
  </si>
  <si>
    <t>GB 15083-2019（多席）</t>
  </si>
  <si>
    <t>02-06-01</t>
  </si>
  <si>
    <t>安全带性能</t>
  </si>
  <si>
    <t>GB 14166-2013（普通式）</t>
  </si>
  <si>
    <t>GB 14166-2013（预紧式）</t>
  </si>
  <si>
    <t>GB 14166-2024（普通式）</t>
  </si>
  <si>
    <t xml:space="preserve">如需进行约束系统实验，则增加35000元/次，如果不做织带性能免9000元。
</t>
  </si>
  <si>
    <t>GB 14166-2024（预紧式）</t>
  </si>
  <si>
    <t>GB 8410-2006</t>
  </si>
  <si>
    <t>02-06-02</t>
  </si>
  <si>
    <t>安全带和约束系统安装</t>
  </si>
  <si>
    <t>GB 14166-2013（安全带安装及标识检查）</t>
  </si>
  <si>
    <t>GB 14166-2013（儿童约束系统安装检查）</t>
  </si>
  <si>
    <t>GB 14166-2013（安全带提醒装置）</t>
  </si>
  <si>
    <t>GB 14166-2024（安全带安装及标识检查）</t>
  </si>
  <si>
    <t>对于新委托M1 类和 N1 类车型，6.1.8、6.4.1.2和6.4.1.3的要求自2027年7月1日起开始执行；其他要求自2025年7月1日起开始执行。
对于新委托M2 类、M3类、N2类和 N3 类车型，6.1.8和6.4.1.2的要求自2027年7月1日起开始执行,其他要求自2025年7月1日起开始执行。
对于已获证M类和N类车型，除6.1.8、6.4.1.2和6.4.1.3的要求之外，自2026年7月1日起开始执行。</t>
  </si>
  <si>
    <t>GB 14166-2024（儿童约束系统安装检查）不含i-size</t>
  </si>
  <si>
    <t>GB 14166-2024（儿童约束系统安装检查）含i-size</t>
  </si>
  <si>
    <t>GB 14166-2024（安全带提醒装置）</t>
  </si>
  <si>
    <t>GB 7258-2017第12.1.1～12.1.3、12.1.5、12.1.7条</t>
  </si>
  <si>
    <t>02-06-03</t>
  </si>
  <si>
    <t>儿童乘员约束系统</t>
  </si>
  <si>
    <t>GB 27887-2011及《第1号修改单》</t>
  </si>
  <si>
    <t>GB 27887-2024</t>
  </si>
  <si>
    <t>以下项目需要按照实际试验次数收费：动态试验（整车级别）30000/次、动态试验（零部件级别-正面及后面撞击）6000/次、动态试验（零部件级别-侧面撞击）7000/次、翻转试验1500/次、带扣开启力加载450/次、材料燃烧特性1000/种材料、材料毒性（可迁移元素）550/种材料。
对于新委托车型(内置式除外),自2025年7月1日起开始执行;对于已获证车型(内置式除外),自2026年7月1日起开始执行。对于带有内置式儿童约束系统的新委托车型，自2025年7月1日起开始执行；对于带有内置式儿童约束系统的已获证车型，自2027年7月1日起开始执行。</t>
  </si>
  <si>
    <t>02-07-01</t>
  </si>
  <si>
    <t>安全带安装固定点</t>
  </si>
  <si>
    <t>GB 14167-2013（全在车身上）</t>
  </si>
  <si>
    <t>/次*座椅</t>
  </si>
  <si>
    <t>GB 14167-2013（有一个及以上固定点在座椅上）</t>
  </si>
  <si>
    <t>GB 14167-2024（全在车身上）</t>
  </si>
  <si>
    <t>/次*座椅。
对于新委托M1车型，4.2.2中i-Size乘坐位置的安装要求自2027年7月1日起开始执行；其他要求自2025年7月1日起开始执行。对于新委托M2 类、M3类和N 类车型，自2025年7月1日起开始执行。对于已获证M类和N类车型，除4.2.2中i-Size乘坐位置的安装要求之外，自2026年7月1日起开始执行。</t>
  </si>
  <si>
    <t>GB 14167-2024（有一个及以上固定点在座椅上）</t>
  </si>
  <si>
    <t>02-07-02</t>
  </si>
  <si>
    <t>ISOFIX固定点系统及上拉带固定点（每车型共需进行3次，M1类）（座位/次）</t>
  </si>
  <si>
    <t>GB 14167-2013</t>
  </si>
  <si>
    <t>/次，每车型共需进行3次，M1类</t>
  </si>
  <si>
    <t>GB 14167-2024</t>
  </si>
  <si>
    <t>/次，每车型共需进行3次，M1类。</t>
  </si>
  <si>
    <t>GB 7258-2017第12.1.6条</t>
  </si>
  <si>
    <t>02-08</t>
  </si>
  <si>
    <t>外部凸出物</t>
  </si>
  <si>
    <t>GB 11566-2009（有行李架，M1类）</t>
  </si>
  <si>
    <t>GB 11566-2009（无行李架，M1类）</t>
  </si>
  <si>
    <t>GB 11566-2024（有行李架，M1类）</t>
  </si>
  <si>
    <t>对于新委托车型，自2026年1月1日起开始执行。
对于已获证车型，自2028年1月1日开始执行。</t>
  </si>
  <si>
    <t>GB 11566-2024（无行李架，M1类）</t>
  </si>
  <si>
    <t>GB 20182-2006（N类）</t>
  </si>
  <si>
    <t>GB 20182-2024（N类）</t>
  </si>
  <si>
    <t>对于新委托车型，自2026年1月1日起开始执行。对于已获证车型，自2028年1月1日开始执行。</t>
  </si>
  <si>
    <t>02-09</t>
  </si>
  <si>
    <t>乘用车内部凸出物（每点7000，M1）</t>
  </si>
  <si>
    <t>GB 11552-2009</t>
  </si>
  <si>
    <t>乘用车内部凸出物（动态，M1）</t>
  </si>
  <si>
    <t>/次</t>
  </si>
  <si>
    <t>02-10</t>
  </si>
  <si>
    <t>护轮板（M1）</t>
  </si>
  <si>
    <t>GB 7063-2011</t>
  </si>
  <si>
    <t>02-11</t>
  </si>
  <si>
    <t>乘用车顶部抗压强度（M1）</t>
  </si>
  <si>
    <t>GB 26134-2010</t>
  </si>
  <si>
    <t>GB 26134-2024</t>
  </si>
  <si>
    <t>对于新委托车型，自2025年7月1日起开始执行。对于已获证车型，自2027年7月1日开始执行。</t>
  </si>
  <si>
    <t>02-12</t>
  </si>
  <si>
    <t>前后端防护装置（M1）</t>
  </si>
  <si>
    <t>GB 17354-1998</t>
  </si>
  <si>
    <t>GB 17354-2024</t>
  </si>
  <si>
    <t>02-13</t>
  </si>
  <si>
    <t>防止转向机构对驾驶员伤害（M1类和总质量≤1500kg的N1类）</t>
  </si>
  <si>
    <t>GB 11557-2011（管柱移动量）</t>
  </si>
  <si>
    <r>
      <rPr>
        <sz val="12"/>
        <rFont val="宋体"/>
        <charset val="134"/>
      </rPr>
      <t>M1</t>
    </r>
    <r>
      <rPr>
        <sz val="12"/>
        <rFont val="宋体"/>
        <charset val="134"/>
      </rPr>
      <t>;N1</t>
    </r>
  </si>
  <si>
    <t>GB 11557-2011（胸块撞击）</t>
  </si>
  <si>
    <t>GB 11557-2011（头型撞击）</t>
  </si>
  <si>
    <t>02-14</t>
  </si>
  <si>
    <r>
      <rPr>
        <sz val="9"/>
        <rFont val="宋体"/>
        <charset val="134"/>
      </rPr>
      <t>正面碰撞乘员保护（M1、多用途汽车、总质量≤2500kg的N1类汽车</t>
    </r>
    <r>
      <rPr>
        <sz val="9"/>
        <rFont val="宋体"/>
        <charset val="134"/>
      </rPr>
      <t>）</t>
    </r>
  </si>
  <si>
    <t>GB 11551-2014</t>
  </si>
  <si>
    <t>按GB/T20913-2007检测，则检测费为158000元</t>
  </si>
  <si>
    <t>GB 11551-2014及第1号修改单（M1）</t>
  </si>
  <si>
    <t>对于新委托车型，自2027年7月1日起执行。对于已获证车型，给予直至停产的过渡期。</t>
  </si>
  <si>
    <t>GB 11551-2014及第1号修改单(N1)</t>
  </si>
  <si>
    <t>电动汽车碰撞后安全要求</t>
  </si>
  <si>
    <t>GB/T 31498-2021（电动汽车适用，不包含碰撞费用）</t>
  </si>
  <si>
    <t>混合动力;纯电</t>
  </si>
  <si>
    <t>02-15</t>
  </si>
  <si>
    <t>侧面碰撞乘员保护（M1、N1）</t>
  </si>
  <si>
    <t>GB 20071-2006</t>
  </si>
  <si>
    <t>侧面碰撞乘员保护（M1、N1、多用途货车）</t>
  </si>
  <si>
    <t>GB 20071-2025，EuroSID-2re假人</t>
  </si>
  <si>
    <t>对于新委托车型，自2026年7月1日起开始执行；对于已获证车型，自2028年7月1日起开始执行。</t>
  </si>
  <si>
    <r>
      <rPr>
        <sz val="9"/>
        <color theme="1"/>
        <rFont val="宋体"/>
        <charset val="134"/>
        <scheme val="minor"/>
      </rPr>
      <t>GB 20071-2025，WorldSID 50</t>
    </r>
    <r>
      <rPr>
        <vertAlign val="superscript"/>
        <sz val="9"/>
        <color indexed="8"/>
        <rFont val="宋体"/>
        <charset val="134"/>
      </rPr>
      <t>th</t>
    </r>
    <r>
      <rPr>
        <sz val="9"/>
        <color indexed="8"/>
        <rFont val="宋体"/>
        <charset val="134"/>
      </rPr>
      <t>假人</t>
    </r>
  </si>
  <si>
    <t>02-16</t>
  </si>
  <si>
    <t>后碰撞燃油系统安全（M1）</t>
  </si>
  <si>
    <t>GB 20072-2006</t>
  </si>
  <si>
    <t>乘用车后碰撞安全要求（M1）</t>
  </si>
  <si>
    <t>GB 20072-2024</t>
  </si>
  <si>
    <t>02-17</t>
  </si>
  <si>
    <t>客车上部结构强度（M2、M3类的B级、Ⅱ级和Ⅲ级客车）</t>
  </si>
  <si>
    <t>GB 17578-2013（静压，B级客车可采用静压方式代替侧翻）</t>
  </si>
  <si>
    <t>GB 17578-2013，侧翻</t>
  </si>
  <si>
    <t>02-18</t>
  </si>
  <si>
    <t>商用车驾驶室乘员保护</t>
  </si>
  <si>
    <t>GB 26512-2021试验A(正面撞击)</t>
  </si>
  <si>
    <t>适用平头驾驶室，满足11557、11551、20913规定的正碰要求的车型，以及符合标准的M1类车辆衍生而成的N1类车辆，可视为符合要求。</t>
  </si>
  <si>
    <t>GB 26512-2021试验B(A柱撞击)</t>
  </si>
  <si>
    <t>N3类车辆和总质量超过7500kg的N2类车辆</t>
  </si>
  <si>
    <t>GB 26512-2021试验C(顶部强度)</t>
  </si>
  <si>
    <r>
      <rPr>
        <sz val="9"/>
        <rFont val="宋体"/>
        <charset val="134"/>
      </rPr>
      <t>GB 26512-2021试验</t>
    </r>
    <r>
      <rPr>
        <sz val="9"/>
        <rFont val="宋体"/>
        <charset val="134"/>
      </rPr>
      <t>D</t>
    </r>
    <r>
      <rPr>
        <sz val="9"/>
        <rFont val="宋体"/>
        <charset val="134"/>
      </rPr>
      <t>(后围强度)</t>
    </r>
  </si>
  <si>
    <t>02-19</t>
  </si>
  <si>
    <t>商用车前下部防护要求（N2、N3类）</t>
  </si>
  <si>
    <t>GB 26511-2011</t>
  </si>
  <si>
    <t>02-20</t>
  </si>
  <si>
    <t>侧面防护装置（N、O类）</t>
  </si>
  <si>
    <t>GB 11567-2017</t>
  </si>
  <si>
    <t>02-21</t>
  </si>
  <si>
    <t>后下部防护装置（N、O类）</t>
  </si>
  <si>
    <t>02-22</t>
  </si>
  <si>
    <t>汽车玻璃</t>
  </si>
  <si>
    <t>GB 9656-2021</t>
  </si>
  <si>
    <t xml:space="preserve">GB 7258-2017第11.5.6、11.5.7条    </t>
  </si>
  <si>
    <t>02-23</t>
  </si>
  <si>
    <t>内饰材料</t>
  </si>
  <si>
    <t>M1;N1;N2;N3</t>
  </si>
  <si>
    <t>GB 38262-2019（垂直燃烧，客车）</t>
  </si>
  <si>
    <t>GB 38262-2019（水平燃烧，客车）</t>
  </si>
  <si>
    <t>GB 38262-2019（氧指数，客车）</t>
  </si>
  <si>
    <t>GB 38262-2019（烟密度，客车）</t>
  </si>
  <si>
    <t xml:space="preserve">GB 7258-2017第11.7条    </t>
  </si>
  <si>
    <t>02-24</t>
  </si>
  <si>
    <t>燃油箱</t>
  </si>
  <si>
    <t>GB 18296-2019（金属燃油箱）</t>
  </si>
  <si>
    <t>GB 18296-2019（非金属燃油箱）</t>
  </si>
  <si>
    <t>GB 18296-2019（安装）</t>
  </si>
  <si>
    <t>02-25-01</t>
  </si>
  <si>
    <t>电动汽车、混合动力电动汽车 安全要求</t>
  </si>
  <si>
    <t>GB 18384-2020第5.1、5.2条</t>
  </si>
  <si>
    <t>GB 18384-2025第5.1条、第5.3条</t>
  </si>
  <si>
    <t>对于新委托车型，自2026年7月6日起开始执行；对于已获证车型，自2027年7月1日起开始执行。</t>
  </si>
  <si>
    <t>GB 18384-2025整车底部防护验证</t>
  </si>
  <si>
    <t>GB 7258-2017第12.13条</t>
  </si>
  <si>
    <t>电动客车安全要求</t>
  </si>
  <si>
    <t>GB 38032-2020</t>
  </si>
  <si>
    <t>02-25-02</t>
  </si>
  <si>
    <t>燃料电池电动汽车</t>
  </si>
  <si>
    <r>
      <rPr>
        <sz val="9"/>
        <rFont val="宋体"/>
        <charset val="134"/>
      </rPr>
      <t>GB/T 24549-2020安全要求（M1类</t>
    </r>
    <r>
      <rPr>
        <sz val="9"/>
        <rFont val="宋体"/>
        <charset val="134"/>
      </rPr>
      <t>）</t>
    </r>
  </si>
  <si>
    <t>其中的怠速氢气排放25000元，若该部分视同，可减去相应费用</t>
  </si>
  <si>
    <t>燃料电池</t>
  </si>
  <si>
    <r>
      <rPr>
        <sz val="9"/>
        <rFont val="宋体"/>
        <charset val="134"/>
      </rPr>
      <t>GB/T 24549-2020安全要求（其它类</t>
    </r>
    <r>
      <rPr>
        <sz val="9"/>
        <rFont val="宋体"/>
        <charset val="134"/>
      </rPr>
      <t>）</t>
    </r>
  </si>
  <si>
    <t>GB/T 26779-2021加氢口（70Mpa）</t>
  </si>
  <si>
    <t>GB/T 26779-2021加氢口（35Mpa）</t>
  </si>
  <si>
    <t>GB/T 26990-2011车载氢系统 技术条件及《第1号修改单》</t>
  </si>
  <si>
    <t>GB/T 29126-2012车载氢系统试验方法及《第1号修改单》</t>
  </si>
  <si>
    <t>GB/T 26990-2023车载氢系统技术条件 材料检查</t>
  </si>
  <si>
    <t>替代GB/T 26990-2011、GB/T 29126-2012标准。
对于新委托车型，自2024年12月17日起开始执行。
对于已获证车型，自2025年12月16日起开始执行。</t>
  </si>
  <si>
    <t>GB/T 26990-2023车载氢系统技术条件 主关断阀试验</t>
  </si>
  <si>
    <t>GB/T 26990-2023车载氢系统技术条件 安装强度动态测试</t>
  </si>
  <si>
    <t>GB/T 26990-2023车载氢系统技术条件 安装强度静态测试</t>
  </si>
  <si>
    <t>GB/T 26990-2023车载氢系统技术条件 气密性测试</t>
  </si>
  <si>
    <t>GB/T 26990-2023车载氢系统技术条件 高低温测试</t>
  </si>
  <si>
    <t>GB/T 26990-2023车载氢系统技术条件 盐雾测试</t>
  </si>
  <si>
    <t>GB/T 26990-2023车载氢系统技术条件 湿热测试</t>
  </si>
  <si>
    <t>GB/T 26990-2023车载氢系统技术条件 振动测试</t>
  </si>
  <si>
    <t>02-25-03</t>
  </si>
  <si>
    <t>超级电容电动城市客车</t>
  </si>
  <si>
    <t>QC/T 838-2010</t>
  </si>
  <si>
    <t>不含电磁干扰及电机等的零部件试验，电磁兼容以及电机等零部件的项目应符合其对应的标准，试验费用与单独做试验费用一致</t>
  </si>
  <si>
    <t>02-25-04</t>
  </si>
  <si>
    <t>电动车辆仪表</t>
  </si>
  <si>
    <t>GB/T 19836-2019及第1号修改单</t>
  </si>
  <si>
    <t>仅执行整车测试</t>
  </si>
  <si>
    <t>02-25-05</t>
  </si>
  <si>
    <t>能量消耗率和续驶里程</t>
  </si>
  <si>
    <t>GB/T 18386.1-2021（常规法）</t>
  </si>
  <si>
    <t>纯电</t>
  </si>
  <si>
    <t>GB/T 18386.1-2021（缩短法）</t>
  </si>
  <si>
    <r>
      <rPr>
        <sz val="9"/>
        <rFont val="宋体"/>
        <charset val="134"/>
      </rPr>
      <t>GB/T 18386.1-2021（高温</t>
    </r>
    <r>
      <rPr>
        <sz val="9"/>
        <rFont val="宋体"/>
        <charset val="134"/>
      </rPr>
      <t>）</t>
    </r>
  </si>
  <si>
    <t>/小时</t>
  </si>
  <si>
    <r>
      <rPr>
        <sz val="9"/>
        <rFont val="宋体"/>
        <charset val="134"/>
      </rPr>
      <t>GB/T 18386.1-2021（低温</t>
    </r>
    <r>
      <rPr>
        <sz val="9"/>
        <rFont val="宋体"/>
        <charset val="134"/>
      </rPr>
      <t>）</t>
    </r>
  </si>
  <si>
    <t>GB/T 18386.1-2021及第1号修改单（常规法）</t>
  </si>
  <si>
    <t>超过400km部分按照4000/小时单独核算</t>
  </si>
  <si>
    <t>GB/T 18386.1-2021及第1号修改单（缩短法）</t>
  </si>
  <si>
    <t>对于新委托车型，自2026年7月6日起执行。对于已获证车型，给予直至停产的过渡期。</t>
  </si>
  <si>
    <t>GB/T 18386.1-2021及第1号修改单（高温  附录B）</t>
  </si>
  <si>
    <t>/次，包含高温浸车+试验运行（限8h）；试验运行每超出1h另单独收费1.5万。</t>
  </si>
  <si>
    <t>GB/T 18386.1-2021及第1号修改单（低温  附录A）</t>
  </si>
  <si>
    <t>/次，包含低温浸车+试验运行（限8h）；试验运行每超出1h另单独收费1万。</t>
  </si>
  <si>
    <t>GB/T 18386.2-2022（常规法）</t>
  </si>
  <si>
    <t>M2;M3;N2;N3</t>
  </si>
  <si>
    <t>GB/T 18386.2-2022（缩短法）</t>
  </si>
  <si>
    <t>GB 7258-2017第4.17.6条（插电式混合动力汽车）</t>
  </si>
  <si>
    <t>混合动力</t>
  </si>
  <si>
    <t>GB/T 39132-2020（燃料电池电动汽车）</t>
  </si>
  <si>
    <t>燃料电池电动汽车续驶里程，仅执行5.3.3.3条款</t>
  </si>
  <si>
    <t>02-26-01</t>
  </si>
  <si>
    <t>锂离子电池、镍氢电池 单体和模块</t>
  </si>
  <si>
    <t>GB/T 31484-2015（单体标准循环）</t>
  </si>
  <si>
    <t>GB/T 31484-2015（模块标准循环）</t>
  </si>
  <si>
    <t>GB/T 31484-2015及第1号修改单的要求（单体标准循环）</t>
  </si>
  <si>
    <t>对于新委托车型，自2026年1月1日起开始执行；对于已获证车型，给予直至停产的过渡期。</t>
  </si>
  <si>
    <t>GB/T 31484-2015及第1号修改单的要求（模块标准循环）</t>
  </si>
  <si>
    <t>GB/T 31486-2015</t>
  </si>
  <si>
    <t>GB/T 31486-2024</t>
  </si>
  <si>
    <t>对于新委托车型，自2025年4月1日起开始执行。对于已获证车型，自2026年4月1日起开始执行。</t>
  </si>
  <si>
    <t>GB 38031-2020</t>
  </si>
  <si>
    <t>GB 38031-2025，单体(无快充功能)</t>
  </si>
  <si>
    <t>对于新委托车型，自2026年7月1日起开始执行；对于已获证车型，自2027年7月1日起开始执行。</t>
  </si>
  <si>
    <t>GB 38031-2025，单体(有快充功能)</t>
  </si>
  <si>
    <t>GB 38031-2025，电池系统（电池包热扩散试验）</t>
  </si>
  <si>
    <t>GB 38031-2025，电池系统（整车热扩散试验）</t>
  </si>
  <si>
    <t>02-26-02</t>
  </si>
  <si>
    <t>铅酸蓄电池</t>
  </si>
  <si>
    <t>QC/T 742-2006（≤50Ah）</t>
  </si>
  <si>
    <t>QC/T 742-2006（&gt;50 Ah）</t>
  </si>
  <si>
    <t>02-26-03</t>
  </si>
  <si>
    <t>锌空气电池</t>
  </si>
  <si>
    <t>GB/T 18333.2-2015</t>
  </si>
  <si>
    <t>02-26-04</t>
  </si>
  <si>
    <t>超级电容器</t>
  </si>
  <si>
    <t>QC/T 741-2014（功率型）</t>
  </si>
  <si>
    <t>QC/T 741-2014（能量型）</t>
  </si>
  <si>
    <t>02-26-05</t>
  </si>
  <si>
    <t>动力电池编码规则</t>
  </si>
  <si>
    <t>GB/T 34014-2017及第1号修改单</t>
  </si>
  <si>
    <r>
      <rPr>
        <sz val="9"/>
        <rFont val="宋体"/>
        <charset val="134"/>
      </rPr>
      <t>对于新委托车型，自2026年</t>
    </r>
    <r>
      <rPr>
        <sz val="9"/>
        <rFont val="宋体"/>
        <charset val="134"/>
      </rPr>
      <t>8</t>
    </r>
    <r>
      <rPr>
        <sz val="9"/>
        <rFont val="宋体"/>
        <charset val="134"/>
      </rPr>
      <t>月</t>
    </r>
    <r>
      <rPr>
        <sz val="9"/>
        <rFont val="宋体"/>
        <charset val="134"/>
      </rPr>
      <t>1</t>
    </r>
    <r>
      <rPr>
        <sz val="9"/>
        <rFont val="宋体"/>
        <charset val="134"/>
      </rPr>
      <t>日起执行。对于已获证车型，给予直至停产的过渡期。</t>
    </r>
  </si>
  <si>
    <t>02-27</t>
  </si>
  <si>
    <t>驱动电机</t>
  </si>
  <si>
    <t>GB/T 18488.1-2015
GB/T 18488.2-2015</t>
  </si>
  <si>
    <t>性能，≤100KW（不含电磁兼容、可靠性）</t>
  </si>
  <si>
    <t>性能，&gt;100KW～200KW</t>
  </si>
  <si>
    <t>性能，&gt;200KW</t>
  </si>
  <si>
    <t>GB/T 18488-2024驱动电机系统混动电机系统（M1、N1车型）</t>
  </si>
  <si>
    <t>集成式，安装在内燃机上：扫频振动+b）条件随机振动
对于新委托车型，自2024年12月17日起开始执行。
对于已获证车型，自2025年12月16日起开始执行。</t>
  </si>
  <si>
    <t>分体式，安装在内燃机上：扫频振动+b）条件随机振动</t>
  </si>
  <si>
    <t>GB/T 18488-2024驱动电机系统纯电、燃料电池电机系统（M1、N1车型）</t>
  </si>
  <si>
    <t>集成式，M1、N1车辆车身位置，a）条件</t>
  </si>
  <si>
    <t>纯电;燃料电池</t>
  </si>
  <si>
    <t>分体式，M1、N1车辆车身位置，a）条件</t>
  </si>
  <si>
    <t>集成式，M1、N1车辆带悬置的电机、集成式驱动电机系统，c）条件</t>
  </si>
  <si>
    <t>分体式，M1、N1车辆带悬置的电机、集成式驱动电机系统，c）条件</t>
  </si>
  <si>
    <t>GB/T 18488-2024驱动电机系统混动、纯电、燃料电池电机系统（除M1、N1之外的车型）</t>
  </si>
  <si>
    <t>集成式，除M1、N1类以外的车辆车身位置，d）条件</t>
  </si>
  <si>
    <t>分体式，除M1、N1类以外的车辆车身位置，d）条件</t>
  </si>
  <si>
    <t>集成式，除M1、N1以外车辆带悬置的电机、集成式驱动电机系统，e）条件</t>
  </si>
  <si>
    <t>分体式，除M1、N1以外车辆带悬置的电机、集成式驱动电机系统，e）条件</t>
  </si>
  <si>
    <t>集成式，除M1、N1以外车辆电驱动桥，f）条件</t>
  </si>
  <si>
    <t>分体式，除M1、N1以外车辆电驱动桥，f）条件</t>
  </si>
  <si>
    <t>02-28</t>
  </si>
  <si>
    <t>传导充电系统</t>
  </si>
  <si>
    <t>GB/T 18487.1-2015</t>
  </si>
  <si>
    <t>GB/T 18487.1-2023</t>
  </si>
  <si>
    <t>企业按照GB/T 18487.1-2023或GB/T 18487.1-2015 要求执行。</t>
  </si>
  <si>
    <t>GB/T 20234.1-2015</t>
  </si>
  <si>
    <t>GB/T 20234.1-2023交流（不带缆上设备）</t>
  </si>
  <si>
    <t>企业按照GB/T 20234.1-2023或GB/T 20234.1-2015 要求执行。</t>
  </si>
  <si>
    <t>GB/T 20234.1-2023交流（带缆上设备）</t>
  </si>
  <si>
    <t>GB/T 20234.1-2023直流（非液冷）</t>
  </si>
  <si>
    <t>GB/T 20234.1-2023直流（液冷）</t>
  </si>
  <si>
    <t>GB/T 20234.2-2015</t>
  </si>
  <si>
    <t>GB/T 20234.3-2015</t>
  </si>
  <si>
    <t>GB/T 20234.3-2023直流座</t>
  </si>
  <si>
    <t>尺寸核查，企业按照GB/T20234.3-2023或GB/T 20234.3-2015 要求执行。</t>
  </si>
  <si>
    <t>GB/T 20234.3-2023直流枪</t>
  </si>
  <si>
    <t xml:space="preserve">GB/T 27930-2015
GB/T 34658-2017  </t>
  </si>
  <si>
    <r>
      <rPr>
        <sz val="9"/>
        <rFont val="宋体"/>
        <charset val="134"/>
        <scheme val="minor"/>
      </rPr>
      <t xml:space="preserve">GB/T 27930-2023
</t>
    </r>
    <r>
      <rPr>
        <sz val="9"/>
        <rFont val="宋体"/>
        <charset val="134"/>
      </rPr>
      <t>GB/T 34658-2017</t>
    </r>
  </si>
  <si>
    <t>企业按照GB/T 27930-2023或GB/T 27930-2015 要求执行。</t>
  </si>
  <si>
    <t>GB/T 27930-2023
GB/T 34658-2025（A类）</t>
  </si>
  <si>
    <t>企业按照GB/T 34658-2025或GB/T 34658-2017 要求执行。</t>
  </si>
  <si>
    <t>GB/T 27930-2023
GB/T 34658-2025（B类）</t>
  </si>
  <si>
    <t>GB/T 27930-2023
GB/T 34658-2025（C类）</t>
  </si>
  <si>
    <t>GB/T 34657.2-2017</t>
  </si>
  <si>
    <t>02-29</t>
  </si>
  <si>
    <t>汽车和挂车防飞溅系统(N、O类)</t>
  </si>
  <si>
    <t>GB 34659-2017性能测试</t>
  </si>
  <si>
    <t>GB 34659-2017整车安装</t>
  </si>
  <si>
    <t>GB 7258-2017第11.10.1条</t>
  </si>
  <si>
    <t>02-30</t>
  </si>
  <si>
    <t>客车灭火装备配置要求</t>
  </si>
  <si>
    <t>GB 34655-2017</t>
  </si>
  <si>
    <t>03环境保护与节能</t>
  </si>
  <si>
    <t>03-01</t>
  </si>
  <si>
    <t>总质量GVM≤3500kg汽车的排放</t>
  </si>
  <si>
    <t>GB 18352.6-2016（轻型汽车排放污染物、常温冷启动）</t>
  </si>
  <si>
    <t>M1;M2;N1;N2</t>
  </si>
  <si>
    <t>GB 18352.6-2016（曲轴箱排放物）</t>
  </si>
  <si>
    <t>GB 18352.6-2016（燃油蒸发）</t>
  </si>
  <si>
    <t>GB 18352.6-2016（加油蒸发）</t>
  </si>
  <si>
    <t>GB 18352.6-2016（耐久性V型，场地耐久5.38元/公里）</t>
  </si>
  <si>
    <t>均不含油料及工况试验费</t>
  </si>
  <si>
    <t>GB 18352.6-2016（耐久性V型，轮毂耐久8元/公里）</t>
  </si>
  <si>
    <t>GB 18352.6-2016（低温冷启动VI型）</t>
  </si>
  <si>
    <t>GB 18352.6-2016（OBD）</t>
  </si>
  <si>
    <t>GB 18352.6-2016（贵金属检测）</t>
  </si>
  <si>
    <r>
      <rPr>
        <sz val="9"/>
        <rFont val="Calibri"/>
        <charset val="0"/>
      </rPr>
      <t>/</t>
    </r>
    <r>
      <rPr>
        <sz val="9"/>
        <rFont val="宋体"/>
        <charset val="134"/>
      </rPr>
      <t>单元</t>
    </r>
  </si>
  <si>
    <t>GB 18352.6-2016（碳罐初始工作能力）</t>
  </si>
  <si>
    <t>GB 18352.6-2016（RDE）</t>
  </si>
  <si>
    <t>03-02-01</t>
  </si>
  <si>
    <t>总质量GVM&gt;3500kg汽车的排放（装用点燃式发动机的汽车）</t>
  </si>
  <si>
    <t>GB 14762-2008（车用汽油机排气污染物）</t>
  </si>
  <si>
    <t>M1;M2;M3;N2;N3</t>
  </si>
  <si>
    <t>GB 14762-2008（OBD）</t>
  </si>
  <si>
    <t>GB 11340-2005（曲轴箱排放物）</t>
  </si>
  <si>
    <t>GB 14763-2005（蒸发排放物）</t>
  </si>
  <si>
    <t>GB 20890-2007（污染物排放控制系统耐久性）</t>
  </si>
  <si>
    <r>
      <rPr>
        <sz val="9"/>
        <rFont val="Calibri"/>
        <charset val="0"/>
      </rPr>
      <t>/</t>
    </r>
    <r>
      <rPr>
        <sz val="9"/>
        <rFont val="宋体"/>
        <charset val="134"/>
      </rPr>
      <t>小时</t>
    </r>
  </si>
  <si>
    <t>03-02-02</t>
  </si>
  <si>
    <t>总质量GVM&gt;3500kg装用压燃式及气体燃料点燃式发动机汽车的排放（装用压燃式发动机的汽车）</t>
  </si>
  <si>
    <t>GB 17691-2018（重型汽车排气污染物-车载法PEMS）</t>
  </si>
  <si>
    <r>
      <rPr>
        <sz val="9"/>
        <rFont val="宋体"/>
        <charset val="134"/>
      </rPr>
      <t>GB 17691-2018（</t>
    </r>
    <r>
      <rPr>
        <sz val="9"/>
        <rFont val="Times New Roman"/>
        <charset val="0"/>
      </rPr>
      <t>WHSC</t>
    </r>
    <r>
      <rPr>
        <sz val="9"/>
        <rFont val="宋体"/>
        <charset val="134"/>
      </rPr>
      <t>试验）</t>
    </r>
  </si>
  <si>
    <r>
      <rPr>
        <sz val="9"/>
        <rFont val="宋体"/>
        <charset val="134"/>
      </rPr>
      <t>GB 17691-2018（</t>
    </r>
    <r>
      <rPr>
        <sz val="9"/>
        <rFont val="Times New Roman"/>
        <charset val="0"/>
      </rPr>
      <t>WHTC</t>
    </r>
    <r>
      <rPr>
        <sz val="9"/>
        <rFont val="宋体"/>
        <charset val="134"/>
      </rPr>
      <t>试验-单冷态或热态）</t>
    </r>
  </si>
  <si>
    <r>
      <rPr>
        <sz val="9"/>
        <rFont val="宋体"/>
        <charset val="134"/>
      </rPr>
      <t>GB 17691-2018（</t>
    </r>
    <r>
      <rPr>
        <sz val="9"/>
        <rFont val="Times New Roman"/>
        <charset val="0"/>
      </rPr>
      <t>WHTC</t>
    </r>
    <r>
      <rPr>
        <sz val="9"/>
        <rFont val="宋体"/>
        <charset val="134"/>
      </rPr>
      <t>试验-冷</t>
    </r>
    <r>
      <rPr>
        <sz val="9"/>
        <rFont val="Times New Roman"/>
        <charset val="0"/>
      </rPr>
      <t>+</t>
    </r>
    <r>
      <rPr>
        <sz val="9"/>
        <rFont val="宋体"/>
        <charset val="134"/>
      </rPr>
      <t>热态）</t>
    </r>
  </si>
  <si>
    <r>
      <rPr>
        <sz val="9"/>
        <rFont val="宋体"/>
        <charset val="134"/>
      </rPr>
      <t>GB 17691-2018（</t>
    </r>
    <r>
      <rPr>
        <sz val="9"/>
        <rFont val="Times New Roman"/>
        <charset val="0"/>
      </rPr>
      <t>WNTE</t>
    </r>
    <r>
      <rPr>
        <sz val="9"/>
        <rFont val="宋体"/>
        <charset val="134"/>
      </rPr>
      <t>试验）</t>
    </r>
  </si>
  <si>
    <t>GB 17691-2018（曲轴箱通风）</t>
  </si>
  <si>
    <t>GB 17691-2018（耐久循环稳态）</t>
  </si>
  <si>
    <t>元/小时</t>
  </si>
  <si>
    <t>GB 17691-2018（耐久循环瞬态</t>
  </si>
  <si>
    <t>GB 17691-2018（耐久排放-WHSC)</t>
  </si>
  <si>
    <t>GB 17691-2018（耐久排放-WHTC热态)</t>
  </si>
  <si>
    <t>GB 17691-2018（OBD+Nox）</t>
  </si>
  <si>
    <t>项目单价金额明细见附表</t>
  </si>
  <si>
    <t>车载诊断（OBD）系统</t>
  </si>
  <si>
    <r>
      <rPr>
        <sz val="9"/>
        <rFont val="宋体"/>
        <charset val="134"/>
      </rPr>
      <t>HJ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437-2008</t>
    </r>
  </si>
  <si>
    <t>污染物排放控制系统耐久性</t>
  </si>
  <si>
    <t>HJ 438-2008</t>
  </si>
  <si>
    <t>03-03</t>
  </si>
  <si>
    <t>汽车发动机及驱动电机净功率</t>
  </si>
  <si>
    <t>GB/T 17692-1999</t>
  </si>
  <si>
    <t>GB/T 17692-2024 内燃机</t>
  </si>
  <si>
    <t>含15000元工装夹具和试验准备费。
对于新委托车型，自2025年1月1日起开始执行。对于已获证车型，自2026年1月1日起开始执行。</t>
  </si>
  <si>
    <t>GB/T 17692-2024 驱动电机</t>
  </si>
  <si>
    <t>可在GB/T18488标准检测时，与GB/T18488合并出报告；或另转出一份GB/T17692报告</t>
  </si>
  <si>
    <r>
      <rPr>
        <sz val="12"/>
        <rFont val="宋体"/>
        <charset val="134"/>
      </rPr>
      <t>混合动力</t>
    </r>
    <r>
      <rPr>
        <sz val="12"/>
        <rFont val="宋体"/>
        <charset val="134"/>
      </rPr>
      <t>;</t>
    </r>
    <r>
      <rPr>
        <sz val="12"/>
        <rFont val="宋体"/>
        <charset val="134"/>
      </rPr>
      <t>纯电</t>
    </r>
    <r>
      <rPr>
        <sz val="12"/>
        <rFont val="宋体"/>
        <charset val="134"/>
      </rPr>
      <t>;</t>
    </r>
    <r>
      <rPr>
        <sz val="12"/>
        <rFont val="宋体"/>
        <charset val="134"/>
      </rPr>
      <t>燃料电池</t>
    </r>
  </si>
  <si>
    <t>03-04-01</t>
  </si>
  <si>
    <t>汽车的无线电骚扰特性</t>
  </si>
  <si>
    <t>GB 34660-2017或GB 14023-2022</t>
  </si>
  <si>
    <t>03-04-02</t>
  </si>
  <si>
    <t>电动车辆电磁场辐射强度</t>
  </si>
  <si>
    <t>GB/T 18387-2017</t>
  </si>
  <si>
    <t>03-05-01</t>
  </si>
  <si>
    <t>乘用车燃料消耗量</t>
  </si>
  <si>
    <t>GB/T 19233-2020（随整车排放做）</t>
  </si>
  <si>
    <t>内燃机</t>
  </si>
  <si>
    <t>GB/T 19233-2020（单做）</t>
  </si>
  <si>
    <t>GB/T 19753-2021（随整车排放做，混合动力电动汽车）</t>
  </si>
  <si>
    <t>GB/T 19753-2021（单独做，混合动力电动汽车）</t>
  </si>
  <si>
    <t>03-05-02</t>
  </si>
  <si>
    <t>轻型商用车燃料消耗量</t>
  </si>
  <si>
    <t>GB/T 19233-2008
GB 20997-2015(单做，汽油)</t>
  </si>
  <si>
    <t>N1;M2</t>
  </si>
  <si>
    <t>GB/T 19233-2008
GB 20997-2015（单做，柴油）</t>
  </si>
  <si>
    <t>GB/T 19753-2013、GB 20997-2015（混合动力电动汽车）</t>
  </si>
  <si>
    <t>单次循环按常规排放试验收费15000元，多次循环按照15000*N进行收费。转毂租用按照10000元/小时收费。四驱乘1.2</t>
  </si>
  <si>
    <t>GB/T 19233-2020、GB 20997-2024（随整车排放做）</t>
  </si>
  <si>
    <t>对于新委托车型，自2026年1月1日起开始执行。对于已获证车型自2028年1月1日开始执行。</t>
  </si>
  <si>
    <t>GB/T 19233-2020、GB 20997-2024（单做）</t>
  </si>
  <si>
    <t>GB/T 19753-2021、GB 20997-2024（随整车排放做，混合动力电动汽车）</t>
  </si>
  <si>
    <t>GB/T 19753-2021、GB 20997-2024（单做，混合动力电动汽车）</t>
  </si>
  <si>
    <t>03-05-03</t>
  </si>
  <si>
    <t>重型商用汽车燃料消耗量</t>
  </si>
  <si>
    <t>GB/T 27840-2011、GB 30510-2018（国4、重型汽油车）</t>
  </si>
  <si>
    <t>油耗限值不适用于厢式、罐式、仓栅式专用作业车、专用自卸车、起重举升汽车和特种结构汽车等专用作业车辆。</t>
  </si>
  <si>
    <t>GB/T 27840-2011、GB 30510-2018（国6，含重型汽车排气污染物）</t>
  </si>
  <si>
    <t>14T以下乘以1，14T-35T乘以1.2，35T以上乘以1.5</t>
  </si>
  <si>
    <t>GB/T 27840-2021、GB 30510-2024（汽油车，最大总质量＜14吨）</t>
  </si>
  <si>
    <t>标准循环为3个循环80000，每增加一个循环增加20000；14T以下乘以1，14T-35T乘以1.2，35T以上乘以1.5。
对于新委托车型，自2025年7月1日起开始执行。对于已获证车型，自2027年7月1日开始执行。</t>
  </si>
  <si>
    <t>GB/T 27840-2021、GB 30510-2024（汽油车，14吨≤最大总质量＜35吨）</t>
  </si>
  <si>
    <t>GB/T 27840-2021、GB 30510-2024（汽油车，最大总质量≥35吨）</t>
  </si>
  <si>
    <t>GB/T 27840-2021、GB 30510-2024（柴油车，结合GB 17691-2018标准附录L试验）</t>
  </si>
  <si>
    <t>GB/T 19754-2015（混合动力电动汽车）</t>
  </si>
  <si>
    <t>起步价4个循环80000，每增加一个循环增加20000；14T以下乘以1，14T-35T乘以1.2，35T以上乘以1.5。</t>
  </si>
  <si>
    <t>GB/T 19754-2021、GB 30510-2024（混合动力电动汽车）</t>
  </si>
  <si>
    <t xml:space="preserve">标准循环为4个循环；每循环20000，按实际循环计费。
</t>
  </si>
  <si>
    <t>GB/T 19754-2021、GB 30510-2024（带纯油驱动模式的柴油混合动力电动汽车，结合GB 17691-2018标准附录L试验）</t>
  </si>
  <si>
    <t>03-06</t>
  </si>
  <si>
    <t>可再利用率和可回收利用率</t>
  </si>
  <si>
    <t>GB/T 19515-2015</t>
  </si>
  <si>
    <t>GB/T 19515-2023</t>
  </si>
  <si>
    <t>对于新委托车型，自2024年12月17日起开始执行。
对于已获证车型，自2025年12月16日起开始执行。</t>
  </si>
  <si>
    <t>03-07</t>
  </si>
  <si>
    <t>禁用物质</t>
  </si>
  <si>
    <t>GB/T 30512-2014</t>
  </si>
  <si>
    <t>3000元/物质</t>
  </si>
  <si>
    <t>03-08</t>
  </si>
  <si>
    <t>甲醇燃料汽车</t>
  </si>
  <si>
    <t>HJ 1137-2020</t>
  </si>
  <si>
    <t>燃用甲醇燃料的轻型汽车、重型汽车和发动机，包括使用甲醇单燃料和柴油/甲醇双燃料汽车和发动机排气中甲醛和甲醇</t>
  </si>
  <si>
    <t>04外部照明及光信号装置</t>
  </si>
  <si>
    <t>04-01</t>
  </si>
  <si>
    <t>外部照明及光信号装置的安装</t>
  </si>
  <si>
    <t>GB 4785-2019（照明信号装置安装）</t>
  </si>
  <si>
    <t>GB 4785-2019（近光灯调光装置）</t>
  </si>
  <si>
    <t>GB 4785-2019（前雾灯调光装置）</t>
  </si>
  <si>
    <t>GB 4785-2019（自动切换近光灯）</t>
  </si>
  <si>
    <t>GB 4785-2019（自动控制的远光灯）</t>
  </si>
  <si>
    <t>GB 4785-2019（弯道照明）</t>
  </si>
  <si>
    <r>
      <rPr>
        <sz val="9"/>
        <rFont val="宋体"/>
        <charset val="134"/>
      </rPr>
      <t>GB 4785-2019（自适应近光灯</t>
    </r>
    <r>
      <rPr>
        <sz val="9"/>
        <rFont val="宋体"/>
        <charset val="134"/>
      </rPr>
      <t>）</t>
    </r>
  </si>
  <si>
    <t>等同于“带自适应功能的近光灯”</t>
  </si>
  <si>
    <r>
      <rPr>
        <sz val="9"/>
        <rFont val="宋体"/>
        <charset val="134"/>
      </rPr>
      <t>GB 4785-2019（自适应远光灯</t>
    </r>
    <r>
      <rPr>
        <sz val="9"/>
        <rFont val="宋体"/>
        <charset val="134"/>
      </rPr>
      <t>）</t>
    </r>
  </si>
  <si>
    <t>等同于“带自适应功能的远光灯”
如果零部件证书是GB/T 30036-2013，整车按照GB 4785-2019进行实验；
如果零部件证书已换版为GB 4599-2024，整车按照GB 4785-2019进行实验时，可以豁免5.22.7.4条款。</t>
  </si>
  <si>
    <t>GB 4785-2019（追尾警告信号）</t>
  </si>
  <si>
    <t>GB 7258-2017第8.1.2条</t>
  </si>
  <si>
    <t>04-02</t>
  </si>
  <si>
    <t>前照灯光束照射位置及发光强度</t>
  </si>
  <si>
    <t>GB 7258-2017第8.5.2、8.5.3条</t>
  </si>
  <si>
    <t>04-03</t>
  </si>
  <si>
    <t>前照灯配光性能</t>
  </si>
  <si>
    <t>GB 4599-2007（灯丝灯泡，玻璃配光镜）</t>
  </si>
  <si>
    <t>11268(远近光)
8244（单远或单近光）</t>
  </si>
  <si>
    <t>GB 4599-2007（灯丝灯泡，塑料配光镜（前照灯+配光镜材料））</t>
  </si>
  <si>
    <t>18738(远近光)
15714（单远或单近光）</t>
  </si>
  <si>
    <t>GB 4599-2024（灯丝灯泡，玻璃配光镜）</t>
  </si>
  <si>
    <t>15384(远近光)
11132（单远或单近光）
对于新委托车型、已获证车型，自2028年7月1日起开始执行。</t>
  </si>
  <si>
    <t>GB 4599-2024 （灯丝灯泡，塑料配光镜（前照灯+配光镜材料））</t>
  </si>
  <si>
    <t>22854(远近光)
18602（单远或单近光）</t>
  </si>
  <si>
    <t>GB 21259-2007（气体放电灯，玻璃配光镜）</t>
  </si>
  <si>
    <r>
      <rPr>
        <sz val="9"/>
        <rFont val="宋体"/>
        <charset val="134"/>
      </rPr>
      <t>GB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21259-2007（气体放电灯，塑料配光镜（前照灯+配光镜材料））</t>
    </r>
  </si>
  <si>
    <t>GB 4599-2024（气体放电灯，玻璃配光镜）</t>
  </si>
  <si>
    <t>15384(远近光)
11132（单远或单近光）</t>
  </si>
  <si>
    <t>GB 4599-2024（气体放电灯，塑料配光镜（前照灯+配光镜材料））</t>
  </si>
  <si>
    <t>GB 25991-2010（LED，玻璃配光镜）</t>
  </si>
  <si>
    <t>18600(远近光)
14920（单远或单近光）</t>
  </si>
  <si>
    <t>GB 25991-2010（LED，塑料配光镜）</t>
  </si>
  <si>
    <t xml:space="preserve">28400(远近光)
24720（单远或单近光） </t>
  </si>
  <si>
    <t>GB 4599-2024（LED，玻璃配光镜）</t>
  </si>
  <si>
    <t>20120(远近光)
16120（单远或单近光）</t>
  </si>
  <si>
    <t>GB 4599-2024（LED，塑料配光镜）</t>
  </si>
  <si>
    <t>27590(远近光)
23590（单远或单近光）</t>
  </si>
  <si>
    <t>GB/T 30036-2013（卤素或HID玻璃配光镜）</t>
  </si>
  <si>
    <t>11268+3024*(n-1)+6048*n*T，①n为C/V/E/W的模式个数；②如有弯道模式则T=1，如无弯道模式则T=0。</t>
  </si>
  <si>
    <t>GB/T 30036-2013（卤素或HID塑料配光镜）</t>
  </si>
  <si>
    <t>18738+3024*(n-1)+6048*n*T，①n为C/V/E/W的模式个数；②如有弯道模式则T=1，如无弯道模式则T=0。</t>
  </si>
  <si>
    <t>GB/T 30036-2013（LED光源玻璃配光镜）</t>
  </si>
  <si>
    <t>18600+3024*(n-1)+6048*n*T，①n为C/V/E/W的模式个数；②如有弯道模式则T=1，如无弯道模式则T=0。</t>
  </si>
  <si>
    <t>GB/T 30036-2013（LED光源塑料配光镜）</t>
  </si>
  <si>
    <t>28400+3024*(n-1)+6048*n*T，①n为C/V/E/W的模式个数；②如有弯道模式则T=1，如无弯道模式则T=0。</t>
  </si>
  <si>
    <t>GB 4599-2024自适应照明系统（LED光源塑料配光镜）（带自适应功能的近光灯、远光灯）</t>
  </si>
  <si>
    <t>1、自适应模式通过截止线位置变化实现：27590+4000*n，n为基础远近光外的模式个数；
2、自适应模式光源模块的匹配实现：27590+11800*n，n为基础远近光外的模式个数；</t>
  </si>
  <si>
    <t>GB 4599-2024激光光源灯具</t>
  </si>
  <si>
    <t>仅包含激光光源性能检测。</t>
  </si>
  <si>
    <t>GB 4599-2024驾驶员辅助投射功能检查</t>
  </si>
  <si>
    <r>
      <rPr>
        <sz val="9"/>
        <color theme="1"/>
        <rFont val="宋体"/>
        <charset val="134"/>
        <scheme val="minor"/>
      </rPr>
      <t xml:space="preserve">LED灯具，元/模式
对于新委托车型、已获证车型，自2028年7月1日起开始执行。
</t>
    </r>
    <r>
      <rPr>
        <sz val="9"/>
        <color indexed="10"/>
        <rFont val="宋体"/>
        <charset val="134"/>
      </rPr>
      <t>5.5.3～5.5.5条款随零部件实验一同进行并出具报告；
5.5.4需提供资料</t>
    </r>
  </si>
  <si>
    <t>04-04</t>
  </si>
  <si>
    <t>转向信号灯</t>
  </si>
  <si>
    <t>GB 17509-2008</t>
  </si>
  <si>
    <t>GB 5920-2024（非流水灯）</t>
  </si>
  <si>
    <t>对于新委托车型、已获证车型，自2028年7月1日起开始执行。</t>
  </si>
  <si>
    <t>GB 5920-2024（流水灯）</t>
  </si>
  <si>
    <t>04-05</t>
  </si>
  <si>
    <t>位置灯</t>
  </si>
  <si>
    <t>GB 5920-2019</t>
  </si>
  <si>
    <t>GB 5920-2024</t>
  </si>
  <si>
    <t>“GB 5920-2024（A2类前位灯）附录A”按此条款实施</t>
  </si>
  <si>
    <t>04-06</t>
  </si>
  <si>
    <t>示廓灯</t>
  </si>
  <si>
    <t>04-07</t>
  </si>
  <si>
    <t>制动灯</t>
  </si>
  <si>
    <t>GB 5920-2019（制动灯）</t>
  </si>
  <si>
    <t>GB 5920-2019（高位制动灯）</t>
  </si>
  <si>
    <t>GB 5920-2024（制动灯）</t>
  </si>
  <si>
    <t>GB 5920-2024（高位制动灯）</t>
  </si>
  <si>
    <t>04-08</t>
  </si>
  <si>
    <t>倒车灯</t>
  </si>
  <si>
    <t>GB 15235-2007</t>
  </si>
  <si>
    <t>GB 5920-2024（M1类）</t>
  </si>
  <si>
    <t>GB 5920-2024（非M1类）</t>
  </si>
  <si>
    <t>M2;M3;N1;N2;N3;O</t>
  </si>
  <si>
    <t>04-09</t>
  </si>
  <si>
    <t>前雾灯</t>
  </si>
  <si>
    <t>GB 4660-2016（玻璃配光镜）</t>
  </si>
  <si>
    <t>GB 4660-2016（塑料配光镜）</t>
  </si>
  <si>
    <t>GB 4599-2024（玻璃配光镜）</t>
  </si>
  <si>
    <t>GB 4599-2024（塑料配光镜）</t>
  </si>
  <si>
    <t>04-10</t>
  </si>
  <si>
    <t>后雾灯</t>
  </si>
  <si>
    <t>GB 11554-2008</t>
  </si>
  <si>
    <t>04-11</t>
  </si>
  <si>
    <t>侧标志灯</t>
  </si>
  <si>
    <t>GB 18099-2013</t>
  </si>
  <si>
    <t>04-12</t>
  </si>
  <si>
    <t>后牌照板照明装置</t>
  </si>
  <si>
    <t>GB 18408-2015（非LED光源）</t>
  </si>
  <si>
    <t>GB 18408-2015（LED光源）</t>
  </si>
  <si>
    <t>GB 5920-2024（非LED光源）</t>
  </si>
  <si>
    <t>GB 5920-2024（LED光源）</t>
  </si>
  <si>
    <t>04-13</t>
  </si>
  <si>
    <t>驻车灯</t>
  </si>
  <si>
    <t>GB 18409-2013</t>
  </si>
  <si>
    <t>04-14</t>
  </si>
  <si>
    <t>昼间行车灯</t>
  </si>
  <si>
    <t>GB 23255-2019</t>
  </si>
  <si>
    <t>04-15</t>
  </si>
  <si>
    <t>角灯</t>
  </si>
  <si>
    <t>GB/T 30511-2014</t>
  </si>
  <si>
    <t>GB 4599-2024</t>
  </si>
  <si>
    <t>04-16</t>
  </si>
  <si>
    <t>回复反射器</t>
  </si>
  <si>
    <t>GB 11564-2008</t>
  </si>
  <si>
    <t>GB 11564-2024 IA类、ⅢA类</t>
  </si>
  <si>
    <t>对于新委托车型，自2026年7月1日起开始执行。对于已获证车型，自2028年7月1日起开始执行。</t>
  </si>
  <si>
    <t>GB 11564-2024 IB类、ⅢB类</t>
  </si>
  <si>
    <t>GB 11564-2024 IVA类（一种颜色）</t>
  </si>
  <si>
    <t>GB 11564-2024 IVA类（两种颜色）</t>
  </si>
  <si>
    <t>04-17</t>
  </si>
  <si>
    <t>车身反光标识</t>
  </si>
  <si>
    <t>GB 23254-2009（性能）</t>
  </si>
  <si>
    <t>GB 23254-2009（耐侯）</t>
  </si>
  <si>
    <t>GB 23254-2009（装车）</t>
  </si>
  <si>
    <t>GB 11564-2024（性能）</t>
  </si>
  <si>
    <t>GB 11564-2024（耐侯）</t>
  </si>
  <si>
    <t>GB 11564-2024（装车）</t>
  </si>
  <si>
    <t>GB 7258-2017第8.4条</t>
  </si>
  <si>
    <t>04-18</t>
  </si>
  <si>
    <t>车辆尾部标志板</t>
  </si>
  <si>
    <t>GB 25990-2010（性能）</t>
  </si>
  <si>
    <t>M3;N3;O</t>
  </si>
  <si>
    <t>GB 25990-2010（耐侯）</t>
  </si>
  <si>
    <t>GB 25990-2010（装车）</t>
  </si>
  <si>
    <t>GB 7258-2017第8.4.1条</t>
  </si>
  <si>
    <t>04-19</t>
  </si>
  <si>
    <t>前照灯清洗器</t>
  </si>
  <si>
    <t>GB/T 21260-2007</t>
  </si>
  <si>
    <t>04-20</t>
  </si>
  <si>
    <t>三角警告牌</t>
  </si>
  <si>
    <r>
      <rPr>
        <sz val="9"/>
        <rFont val="宋体"/>
        <charset val="134"/>
      </rPr>
      <t>GB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19151-2003</t>
    </r>
  </si>
  <si>
    <t>提供指定检测机构试验报告或CQC认证证书</t>
  </si>
  <si>
    <t>GB 11564-2024</t>
  </si>
  <si>
    <t>含荧光材料耐候性。</t>
  </si>
  <si>
    <r>
      <rPr>
        <sz val="9"/>
        <rFont val="宋体"/>
        <charset val="134"/>
      </rPr>
      <t>04-2</t>
    </r>
    <r>
      <rPr>
        <sz val="9"/>
        <rFont val="宋体"/>
        <charset val="134"/>
      </rPr>
      <t>1</t>
    </r>
  </si>
  <si>
    <t>慢行灯</t>
  </si>
  <si>
    <r>
      <rPr>
        <sz val="9"/>
        <rFont val="宋体"/>
        <charset val="134"/>
        <scheme val="minor"/>
      </rPr>
      <t xml:space="preserve">对于新委托车型、已获证车型，自2028年7月1日起开始执行。
</t>
    </r>
    <r>
      <rPr>
        <sz val="9"/>
        <color indexed="10"/>
        <rFont val="宋体"/>
        <charset val="134"/>
      </rPr>
      <t>零部件性能试验</t>
    </r>
  </si>
  <si>
    <r>
      <rPr>
        <sz val="9"/>
        <rFont val="宋体"/>
        <charset val="134"/>
      </rPr>
      <t>04-2</t>
    </r>
    <r>
      <rPr>
        <sz val="9"/>
        <rFont val="宋体"/>
        <charset val="134"/>
      </rPr>
      <t>2</t>
    </r>
  </si>
  <si>
    <t>光信号投射单元</t>
  </si>
  <si>
    <t>04-23</t>
  </si>
  <si>
    <t>发光徽标</t>
  </si>
  <si>
    <t>05 噪声及底盘</t>
  </si>
  <si>
    <t>05-01</t>
  </si>
  <si>
    <t>汽车加速行驶车外噪声</t>
  </si>
  <si>
    <t>GB 1495-2002</t>
  </si>
  <si>
    <t>05-02-01</t>
  </si>
  <si>
    <t>定置噪声</t>
  </si>
  <si>
    <t>GB/T 14365-2017</t>
  </si>
  <si>
    <t>05-02-02</t>
  </si>
  <si>
    <t>耳旁噪声</t>
  </si>
  <si>
    <t>GB 7258-2017第4.13条</t>
  </si>
  <si>
    <t>05-03</t>
  </si>
  <si>
    <t>转向装置</t>
  </si>
  <si>
    <t>GB 17675-2021（基本性能，M、N类）</t>
  </si>
  <si>
    <t>GB 17675-2025（基本性能，M、N类）-非线控</t>
  </si>
  <si>
    <t>对于新委托的装有全动力转向系统的车型，自2026年7月6日起开始执行;对于其他新委托车型，自2027年1月1日起执行。对于已获证的装有转向电子控制系统的车型，自2028年7月1日起执行。</t>
  </si>
  <si>
    <t>GB 17675-2025（基本性能，M、N类）-线控</t>
  </si>
  <si>
    <t>GB 17675-2021（基本性能，O类）</t>
  </si>
  <si>
    <t>O</t>
  </si>
  <si>
    <t>无动力</t>
  </si>
  <si>
    <t>GB 17675-2025（基本性能，O类）-非线控</t>
  </si>
  <si>
    <t>GB 17675-2025（基本性能，0类）-线控</t>
  </si>
  <si>
    <t>GB 17675-2021（辅助转向性能ASE）</t>
  </si>
  <si>
    <t>GB 17675-2021（全动力转向)</t>
  </si>
  <si>
    <t>GB 17675-2025（低温试验）（替代条款需要）--线控</t>
  </si>
  <si>
    <t>GB 17675-2025（转向性能ASE）</t>
  </si>
  <si>
    <t>GB 17675-2021（电磁-整车，不含部件）</t>
  </si>
  <si>
    <t>电磁部件收费：15000</t>
  </si>
  <si>
    <r>
      <rPr>
        <sz val="9"/>
        <rFont val="宋体"/>
        <charset val="134"/>
      </rPr>
      <t>GB 17675-2025</t>
    </r>
    <r>
      <rPr>
        <sz val="9"/>
        <rFont val="宋体"/>
        <charset val="134"/>
      </rPr>
      <t>（电磁-</t>
    </r>
    <r>
      <rPr>
        <sz val="9"/>
        <rFont val="宋体"/>
        <charset val="134"/>
      </rPr>
      <t>M</t>
    </r>
    <r>
      <rPr>
        <sz val="9"/>
        <rFont val="宋体"/>
        <charset val="134"/>
      </rPr>
      <t>、</t>
    </r>
    <r>
      <rPr>
        <sz val="9"/>
        <rFont val="宋体"/>
        <charset val="134"/>
      </rPr>
      <t>N</t>
    </r>
    <r>
      <rPr>
        <sz val="9"/>
        <rFont val="宋体"/>
        <charset val="134"/>
      </rPr>
      <t>类整车）</t>
    </r>
  </si>
  <si>
    <t>元/工况；非线控一般为1个工况，线控一般为3个工况</t>
  </si>
  <si>
    <r>
      <rPr>
        <sz val="9"/>
        <rFont val="宋体"/>
        <charset val="134"/>
      </rPr>
      <t>GB 17675-2025</t>
    </r>
    <r>
      <rPr>
        <sz val="9"/>
        <rFont val="宋体"/>
        <charset val="134"/>
      </rPr>
      <t>（电磁-</t>
    </r>
    <r>
      <rPr>
        <sz val="9"/>
        <rFont val="宋体"/>
        <charset val="134"/>
      </rPr>
      <t>M</t>
    </r>
    <r>
      <rPr>
        <sz val="9"/>
        <rFont val="宋体"/>
        <charset val="134"/>
      </rPr>
      <t>、</t>
    </r>
    <r>
      <rPr>
        <sz val="9"/>
        <rFont val="宋体"/>
        <charset val="134"/>
      </rPr>
      <t>N</t>
    </r>
    <r>
      <rPr>
        <sz val="9"/>
        <rFont val="宋体"/>
        <charset val="134"/>
      </rPr>
      <t>类部件、</t>
    </r>
    <r>
      <rPr>
        <sz val="9"/>
        <rFont val="宋体"/>
        <charset val="134"/>
      </rPr>
      <t>O类</t>
    </r>
    <r>
      <rPr>
        <sz val="9"/>
        <rFont val="宋体"/>
        <charset val="134"/>
      </rPr>
      <t>）</t>
    </r>
  </si>
  <si>
    <t>GB 17675-2021（附录B功能安全）</t>
  </si>
  <si>
    <t>附录B暂不实施</t>
  </si>
  <si>
    <t>GB 17675-2025（功能安全）-非线控</t>
  </si>
  <si>
    <t>GB 17675-2025（功能安全）-线控</t>
  </si>
  <si>
    <t>GB 17675-2025（功能安全）-ASE</t>
  </si>
  <si>
    <t>GB 17675-2021（附录C）</t>
  </si>
  <si>
    <t>GB 17675-2025（附录E）</t>
  </si>
  <si>
    <t>挂车</t>
  </si>
  <si>
    <t>GB 17675-2025（附录F）</t>
  </si>
  <si>
    <t>附录F 供电特殊要求：牵引车1000，挂车10000</t>
  </si>
  <si>
    <r>
      <rPr>
        <sz val="12"/>
        <rFont val="宋体"/>
        <charset val="134"/>
      </rPr>
      <t>M1;</t>
    </r>
    <r>
      <rPr>
        <sz val="12"/>
        <rFont val="宋体"/>
        <charset val="134"/>
      </rPr>
      <t>N1;</t>
    </r>
    <r>
      <rPr>
        <sz val="12"/>
        <rFont val="宋体"/>
        <charset val="134"/>
      </rPr>
      <t>N2;N3;O</t>
    </r>
  </si>
  <si>
    <t>GB 17675-2021（附录D）</t>
  </si>
  <si>
    <t>附录D供电特殊要求：牵引车1000，挂车10000</t>
  </si>
  <si>
    <t>05-04-01</t>
  </si>
  <si>
    <t>制动系统结构和性能</t>
  </si>
  <si>
    <t>GB 12676-2014（N1类）</t>
  </si>
  <si>
    <t>N1</t>
  </si>
  <si>
    <t>GB 12676-2014（M2、M3、N2、N3、O类）</t>
  </si>
  <si>
    <t>M2;M3;N2;N3;O</t>
  </si>
  <si>
    <t>GB 21670-2008（M1）</t>
  </si>
  <si>
    <t>GB 21670-2008附录D（M1）</t>
  </si>
  <si>
    <r>
      <rPr>
        <sz val="9"/>
        <rFont val="宋体"/>
        <charset val="134"/>
      </rPr>
      <t>GB 21670-2025（M1</t>
    </r>
    <r>
      <rPr>
        <sz val="9"/>
        <rFont val="宋体"/>
        <charset val="134"/>
      </rPr>
      <t>）</t>
    </r>
    <r>
      <rPr>
        <sz val="9"/>
        <rFont val="宋体"/>
        <charset val="134"/>
      </rPr>
      <t>--</t>
    </r>
    <r>
      <rPr>
        <sz val="9"/>
        <rFont val="宋体"/>
        <charset val="134"/>
      </rPr>
      <t>非线控</t>
    </r>
  </si>
  <si>
    <t>对于新委托车型,5.2.18f)、5.2.19b)规定的要求，自 2027年1月1日起开始执行。上述条款之外的其他要求，，自2026年7月6日起开始执行。对于已获证车型，自2027年1月1日起执行。</t>
  </si>
  <si>
    <r>
      <rPr>
        <sz val="9"/>
        <rFont val="宋体"/>
        <charset val="134"/>
      </rPr>
      <t>GB 21670-2025附录</t>
    </r>
    <r>
      <rPr>
        <sz val="9"/>
        <rFont val="宋体"/>
        <charset val="134"/>
      </rPr>
      <t>A</t>
    </r>
    <r>
      <rPr>
        <sz val="9"/>
        <rFont val="宋体"/>
        <charset val="134"/>
      </rPr>
      <t>（M1）--非线控</t>
    </r>
  </si>
  <si>
    <t>GB 21670-2025（M1）--线控</t>
  </si>
  <si>
    <t>GB 21670-2025附录A（M1）--线控</t>
  </si>
  <si>
    <t>GB 21670-2025附录E（M1）</t>
  </si>
  <si>
    <t>GB 21670-2025（M1）--ETBS</t>
  </si>
  <si>
    <t>GB 21670-2025（M1）--电磁兼容-线控</t>
  </si>
  <si>
    <t>GB 12676-2014附录H（商用车）</t>
  </si>
  <si>
    <t>GB 12676-2014附录H（挂车）</t>
  </si>
  <si>
    <t>GB 7258-2017第7.2.10条</t>
  </si>
  <si>
    <t>采用气压制动的汽车、挂车</t>
  </si>
  <si>
    <t>05-04-02</t>
  </si>
  <si>
    <t>防抱死制动系统(ABS)性能</t>
  </si>
  <si>
    <t>GB 21670-2025（M1）--ABS</t>
  </si>
  <si>
    <t>GB 21670-2025（M1）--电磁兼容</t>
  </si>
  <si>
    <t>GB/T 13594-2003（M2、M3、N）</t>
  </si>
  <si>
    <t>GB/T 13594-2003（O3、O4）</t>
  </si>
  <si>
    <t>GB/T 13594-2025（M2、M3、N）性能</t>
  </si>
  <si>
    <t>GB/T 13594-2025（O3、O4）性能</t>
  </si>
  <si>
    <t>GB/T 13594-2025电磁兼容-整车</t>
  </si>
  <si>
    <r>
      <rPr>
        <sz val="12"/>
        <rFont val="宋体"/>
        <charset val="134"/>
      </rPr>
      <t>M2;M3;N1;N2;N3</t>
    </r>
    <r>
      <rPr>
        <sz val="12"/>
        <rFont val="宋体"/>
        <charset val="134"/>
      </rPr>
      <t>;</t>
    </r>
    <r>
      <rPr>
        <sz val="12"/>
        <rFont val="宋体"/>
        <charset val="134"/>
      </rPr>
      <t>O</t>
    </r>
  </si>
  <si>
    <t>GB/T 13594-2025 电磁兼容-零部件</t>
  </si>
  <si>
    <t>GB 7258-2017第7.2.12条</t>
  </si>
  <si>
    <t>05-05</t>
  </si>
  <si>
    <t>汽车和挂车制动软管</t>
  </si>
  <si>
    <t>GB 16897-2022（液压制动软管）</t>
  </si>
  <si>
    <t>GB 16897-2022（气压制动软管—气压塑料）</t>
  </si>
  <si>
    <t>GB 16897-2022（气压制动软管—气压橡胶）</t>
  </si>
  <si>
    <t>GB 16897-2022（真空制动软管）</t>
  </si>
  <si>
    <r>
      <rPr>
        <sz val="12"/>
        <rFont val="宋体"/>
        <charset val="134"/>
      </rPr>
      <t>M</t>
    </r>
    <r>
      <rPr>
        <sz val="12"/>
        <rFont val="宋体"/>
        <charset val="134"/>
      </rPr>
      <t>1;</t>
    </r>
    <r>
      <rPr>
        <sz val="12"/>
        <rFont val="宋体"/>
        <charset val="134"/>
      </rPr>
      <t>M2;M3;</t>
    </r>
    <r>
      <rPr>
        <sz val="12"/>
        <rFont val="宋体"/>
        <charset val="134"/>
      </rPr>
      <t>N1;</t>
    </r>
    <r>
      <rPr>
        <sz val="12"/>
        <rFont val="宋体"/>
        <charset val="134"/>
      </rPr>
      <t>N2;N3;O</t>
    </r>
  </si>
  <si>
    <t>05-06-01</t>
  </si>
  <si>
    <t>轮胎性能</t>
  </si>
  <si>
    <t>GB 9743-2015（轿车轮胎）</t>
  </si>
  <si>
    <r>
      <rPr>
        <sz val="12"/>
        <rFont val="宋体"/>
        <charset val="134"/>
      </rPr>
      <t>M1;N1</t>
    </r>
    <r>
      <rPr>
        <sz val="12"/>
        <rFont val="宋体"/>
        <charset val="134"/>
      </rPr>
      <t>;O</t>
    </r>
  </si>
  <si>
    <r>
      <rPr>
        <sz val="9"/>
        <color theme="1"/>
        <rFont val="宋体"/>
        <charset val="134"/>
        <scheme val="minor"/>
      </rPr>
      <t>GB 9743-2024第4.2、4.5.1、4.5.2、4.5.3、4.5.4、4.5.5、4.8、6条</t>
    </r>
    <r>
      <rPr>
        <sz val="9"/>
        <color indexed="17"/>
        <rFont val="宋体"/>
        <charset val="134"/>
      </rPr>
      <t>及第一号修改单</t>
    </r>
  </si>
  <si>
    <t>对于新委托车型、已获证车型，除4.6和4.7外的其他要求自2025年5月1日起开始执行；4.6、4.7自2026年5月1日起开始执行。</t>
  </si>
  <si>
    <t>GB 9743-2024第4.6条滚阻</t>
  </si>
  <si>
    <t>元/花纹</t>
  </si>
  <si>
    <t>GB 9743-2024第4.7条湿滑</t>
  </si>
  <si>
    <t>GB 9744-2015（轻型载重车轮胎）</t>
  </si>
  <si>
    <r>
      <rPr>
        <sz val="12"/>
        <rFont val="宋体"/>
        <charset val="134"/>
      </rPr>
      <t>M</t>
    </r>
    <r>
      <rPr>
        <sz val="12"/>
        <rFont val="宋体"/>
        <charset val="134"/>
      </rPr>
      <t>1;</t>
    </r>
    <r>
      <rPr>
        <sz val="12"/>
        <rFont val="宋体"/>
        <charset val="134"/>
      </rPr>
      <t>M2;N1;O</t>
    </r>
  </si>
  <si>
    <r>
      <rPr>
        <sz val="9"/>
        <rFont val="宋体"/>
        <charset val="134"/>
      </rPr>
      <t>GB</t>
    </r>
    <r>
      <rPr>
        <sz val="9"/>
        <rFont val="宋体"/>
        <charset val="134"/>
      </rPr>
      <t xml:space="preserve"> </t>
    </r>
    <r>
      <rPr>
        <sz val="9"/>
        <rFont val="宋体"/>
        <charset val="134"/>
      </rPr>
      <t>9744-2015（中、重型载重车轮胎）</t>
    </r>
  </si>
  <si>
    <r>
      <rPr>
        <sz val="9"/>
        <color theme="1"/>
        <rFont val="宋体"/>
        <charset val="134"/>
        <scheme val="minor"/>
      </rPr>
      <t>GB 9744-2024第4.2、4.5.1、4.5.2、4.5.3、4.8、6条（轻型载重车轮胎）</t>
    </r>
    <r>
      <rPr>
        <sz val="9"/>
        <color indexed="17"/>
        <rFont val="宋体"/>
        <charset val="134"/>
      </rPr>
      <t>及第一号修改单</t>
    </r>
  </si>
  <si>
    <t>GB 9744-2024第4.6条滚阻C2（轻型载重车轮胎）</t>
  </si>
  <si>
    <t>元/花纹，单胎负荷指数&lt;121且速度级别为N及其以上的微型、轻型载重汽车轮胎;</t>
  </si>
  <si>
    <t>GB 9744-2024第4.6条滚阻C3（轻型载重车轮胎）</t>
  </si>
  <si>
    <t>元/花纹，单胎负荷指数&lt;121月速度级别为I及其以下的微型、、轻型载重汽车轮胎或单胎负荷指数&gt;121的微型、轻载重汽车轮胎</t>
  </si>
  <si>
    <t>GB 9744-2024第4.7条湿滑C2（轻型载重车轮胎）</t>
  </si>
  <si>
    <t>GB 9744-2024第4.7条湿滑C3（轻型载重车轮胎）</t>
  </si>
  <si>
    <r>
      <rPr>
        <sz val="9"/>
        <color theme="1"/>
        <rFont val="宋体"/>
        <charset val="134"/>
        <scheme val="minor"/>
      </rPr>
      <t>GB 9744-2024第4.2、4.5.1、4.5.2、4.8、6条（中、重型载重车轮胎）</t>
    </r>
    <r>
      <rPr>
        <sz val="9"/>
        <color indexed="17"/>
        <rFont val="宋体"/>
        <charset val="134"/>
      </rPr>
      <t>及第一号修改单</t>
    </r>
  </si>
  <si>
    <t>GB 9744-2024第4.6条滚阻（中、重型载重车轮胎）</t>
  </si>
  <si>
    <t>GB 9744-2024第4.7条湿滑（中、重型载重车轮胎）</t>
  </si>
  <si>
    <t>05-06-02</t>
  </si>
  <si>
    <t>汽车和挂车轮胎安装</t>
  </si>
  <si>
    <t>GB 7258-2017第9.1条</t>
  </si>
  <si>
    <t>05-07</t>
  </si>
  <si>
    <t>乘用车轮胎气压监测系统</t>
  </si>
  <si>
    <t>GB 26149-2017</t>
  </si>
  <si>
    <t>整车部分</t>
  </si>
  <si>
    <t>05-08</t>
  </si>
  <si>
    <t>制动器衬片</t>
  </si>
  <si>
    <t>GB 5763-2018</t>
  </si>
  <si>
    <t>05-09</t>
  </si>
  <si>
    <t>商用车辆自动紧急制动系统（AEBS）</t>
  </si>
  <si>
    <t>GB/T 38186-2019</t>
  </si>
  <si>
    <t>车长大于 11m 的公路客车和旅游客车</t>
  </si>
  <si>
    <t>05-10</t>
  </si>
  <si>
    <t>商用车辆电子稳定性控制系统</t>
  </si>
  <si>
    <t>GB/T 38185-2019</t>
  </si>
  <si>
    <t>车高大于或等于 3.7m 的未设置乘客站立区的客车</t>
  </si>
  <si>
    <t>05-11</t>
  </si>
  <si>
    <t>汽车爆胎应急安全装置</t>
  </si>
  <si>
    <t>GB/T 38796-2020</t>
  </si>
  <si>
    <t>专用校车、车长大于 9m 的未设置乘客站立区的客车及总质量大于 3500kg 的危险货物运输货车的转向轮</t>
  </si>
  <si>
    <t>06 专用汽车的专用装置和功能(起重举升类汽车、罐式汽车、专用自卸汽车、特种结构汽车)</t>
  </si>
  <si>
    <t>06-01</t>
  </si>
  <si>
    <t>质量参数</t>
  </si>
  <si>
    <t>GB 1589-2016
GB 7258-2017第4.4.1条</t>
  </si>
  <si>
    <t>清障车额定托牵质量不得超过最大总质量</t>
  </si>
  <si>
    <t>06-02</t>
  </si>
  <si>
    <t>上装电气系统</t>
  </si>
  <si>
    <t>JB/T 9738-2015第4.8.2、4.8.3、4.8.4、4.8.6、4.8.8、4.8.9条(汽车起重机)</t>
  </si>
  <si>
    <t>GB/T 27996-2022第4.8.2、4.8.3、4.8.4、4.8.7、4.8.9、4.8.10条（全地面起重机）</t>
  </si>
  <si>
    <t>JG 5099-1998第9条（高空作业车）</t>
  </si>
  <si>
    <t xml:space="preserve">CNCA-C11-01：2020（混凝土泵车） </t>
  </si>
  <si>
    <t>06-03</t>
  </si>
  <si>
    <t>危险标志</t>
  </si>
  <si>
    <t>CNCA-C11-01：2020（道路运输剧毒、爆炸等危险化学品的车辆）</t>
  </si>
  <si>
    <t>GB 7258-2017第4.1.9条（运送危险货物的车辆）</t>
  </si>
  <si>
    <t>GB/T 15052-2010第3、4、5、6、7、9条（起重举升类汽车、混凝土泵车）</t>
  </si>
  <si>
    <t>06-04</t>
  </si>
  <si>
    <t>罐体及管路</t>
  </si>
  <si>
    <t>CNCA-C11-01：2020（运输爆炸品、剧毒化学品的罐式车辆；油罐车的油罐）</t>
  </si>
  <si>
    <t>道路运输液体危险货物罐式车辆</t>
  </si>
  <si>
    <t>GB 18564.1-2019</t>
  </si>
  <si>
    <t>紧急切断装置</t>
  </si>
  <si>
    <t>QC/T 932-2018</t>
  </si>
  <si>
    <t>06-05</t>
  </si>
  <si>
    <t>导静电装置</t>
  </si>
  <si>
    <t>GB 7258-2017第12.12.1条</t>
  </si>
  <si>
    <t>JT/T 230-2021</t>
  </si>
  <si>
    <t>06-06</t>
  </si>
  <si>
    <t>作业噪声</t>
  </si>
  <si>
    <t xml:space="preserve">CNCA-C11-01：2020（罐式汽车） </t>
  </si>
  <si>
    <t>GB/T 20062-2017（汽车起重机、全地面起重机和随车起重运输车）</t>
  </si>
  <si>
    <t xml:space="preserve">GB/T 26408-2020第5.1.11条（混凝土搅拌运输车） </t>
  </si>
  <si>
    <t>QC/T 718-2013第4.2.7条（混凝土泵车）</t>
  </si>
  <si>
    <t>06-07</t>
  </si>
  <si>
    <t>安全防护装置</t>
  </si>
  <si>
    <t>JB/T 9738-2015第4.10条（汽车起重机）</t>
  </si>
  <si>
    <t>GB/T 27996-2022第4.10.2、4.10.3、4.10.4.1、4.10.4.2、4.10.4.3、4.10.4.4、4.10.4.5、4.10.5.3、4.10.5.4、4.10.5.5、4.10.5.6、4.10.6条（全地面起重机）</t>
  </si>
  <si>
    <t>GB/T 12602-2020第 4.10.2、 4.10.3、 4.10.4.1、4.10.4.2、4.10.4.3、4.10.4.4、4.10.4.5、4.10.5.3、4.10.5.4、4.10.5.5、4.10.5.6、4.10.6 条的要求（汽车起重机、全地面起重机配备的力矩限制器）</t>
  </si>
  <si>
    <t>JG 5099-1998第12条（高空作业车）</t>
  </si>
  <si>
    <t>CNCA-C11-01：2020(随车起重运输车（含折叠臂式）、混凝土泵车、自卸车、倾翻卸料的垃圾车、吸污车)</t>
  </si>
  <si>
    <t>06-08</t>
  </si>
  <si>
    <t>操作系统</t>
  </si>
  <si>
    <t>JG 5099-1998第13条（高空作业车）</t>
  </si>
  <si>
    <t xml:space="preserve">CNCA-C11-01：2020（混凝土搅拌运输车、压缩式垃圾车） </t>
  </si>
  <si>
    <t>06-09</t>
  </si>
  <si>
    <t>整车稳定性</t>
  </si>
  <si>
    <t>JB/T 9738-2015第4.2.4条（汽车起重机）</t>
  </si>
  <si>
    <t>GB/T 27996-2022第4.2.19条（全地面起重机）</t>
  </si>
  <si>
    <t>JG 5099-1998第10条（高空作业车）</t>
  </si>
  <si>
    <t>CNCA-C11-01：2020（回转吊臂的清障车、随车起重运输车、混凝土泵车、混凝土搅拌运输车）</t>
  </si>
  <si>
    <t>06-10</t>
  </si>
  <si>
    <t>液压系统</t>
  </si>
  <si>
    <t>JB/T 9738-2015第4.7.5、4.7.6、4.7.7、4.7.8、4.7.13、4.7.14、4.7.15条的要求（汽车起重机）</t>
  </si>
  <si>
    <t>液压系统液压软管检测费1800元</t>
  </si>
  <si>
    <t>GB/T 27996-2022第4.7.4、4.7.5、4.7.6、4.7.7、4.7.8、4.7.9、4.7.10、4.7.11、4.7.12、4.7.13、4.7.14、4.7.15、4.7.16条（全地面起重机）</t>
  </si>
  <si>
    <t>JG 5099-1998第8.2、8.3、8.4、8.6条（高空作业车）</t>
  </si>
  <si>
    <t>CNCA-C11-01：2020（特种结构汽车）</t>
  </si>
  <si>
    <t>06-11</t>
  </si>
  <si>
    <t>吊钩</t>
  </si>
  <si>
    <t>JB/T 9738-2015第4.6.6.3条（汽车起重机）</t>
  </si>
  <si>
    <t>GB/T 27996-2022第4.6.7.2条（全地面起重机）</t>
  </si>
  <si>
    <t>06-12</t>
  </si>
  <si>
    <t>钢丝绳</t>
  </si>
  <si>
    <t>JB/T 9738-2015第4.6.6.4、4.6.6.5、4.6.6.6、4.6.6.7条（汽车起重机）</t>
  </si>
  <si>
    <t>GB/T 27996-2022第4.6.7.4、4.6.7.5、4.6.7.6条（全地面起重机）</t>
  </si>
  <si>
    <t>JG 5099-1998第6.1条（高空作业车）</t>
  </si>
  <si>
    <t>CNCA-C11-01：2020(随车起重运输车和清障车)</t>
  </si>
  <si>
    <t>06-13</t>
  </si>
  <si>
    <t>上车制动器</t>
  </si>
  <si>
    <t>CNCA-C11-01：2020（汽车起重机、全地面起重机和随车起重运输车）</t>
  </si>
  <si>
    <t>06-14</t>
  </si>
  <si>
    <t>起升、变幅、伸缩、回转机构</t>
  </si>
  <si>
    <t>JB/T 9738-2015第4.6.1、4.6.2、4.6.3、4.6.4条（汽车起重机）</t>
  </si>
  <si>
    <t>GB/T 27996-2022第4.6.1、4.6.2、4.6.3、4.6.4条（全地面起重机）</t>
  </si>
  <si>
    <t>CNCA-C11-01：2020（清障车）</t>
  </si>
  <si>
    <t>06-15</t>
  </si>
  <si>
    <t>压力表</t>
  </si>
  <si>
    <t>CNCA-C11-01：2020（应安装压力表的专用汽车）</t>
  </si>
  <si>
    <t>06-16</t>
  </si>
  <si>
    <t>结构强度</t>
  </si>
  <si>
    <t>JG 5099-1998第4.3条（高空作业车）</t>
  </si>
  <si>
    <t>GB/T 6068-2021（汽车起重机）</t>
  </si>
  <si>
    <t>GB/T 27996-2022第4.4.1条（全地面起重机）</t>
  </si>
  <si>
    <t>QC/T 459-2014第5.1.16条（随车起重运输车）</t>
  </si>
  <si>
    <t>QC/T 718-2013第5.13条（混凝土泵车）</t>
  </si>
  <si>
    <t>06-17</t>
  </si>
  <si>
    <t>上车操纵室</t>
  </si>
  <si>
    <t>JB/T 9738-2015第4.5条（汽车起重机）</t>
  </si>
  <si>
    <t>GB/T 27996-2022第4.5.1、4.5.3条（全地面起重机）</t>
  </si>
  <si>
    <t>06-18</t>
  </si>
  <si>
    <t>上车排放</t>
  </si>
  <si>
    <t xml:space="preserve">GB 20891-2014 </t>
  </si>
  <si>
    <t>06-19</t>
  </si>
  <si>
    <t>上车液压软管</t>
  </si>
  <si>
    <t>JG 5099-1998第8.5条（高空作业车）</t>
  </si>
  <si>
    <t xml:space="preserve">JG 5099-1998第8.5条（破裂强度） </t>
  </si>
  <si>
    <t>国六重型OBD+Nox单价金额明细附表</t>
  </si>
  <si>
    <t>标准</t>
  </si>
  <si>
    <t>试验项目</t>
  </si>
  <si>
    <t>单价</t>
  </si>
  <si>
    <t>实测次数/小时</t>
  </si>
  <si>
    <t>小计</t>
  </si>
  <si>
    <t>GB17691-2018重型柴油车污染物排放限值及测量方法（中国第六阶段）</t>
  </si>
  <si>
    <t>国六重型车OBD+Nox</t>
  </si>
  <si>
    <t>故障分类验证（WHTC冷热态）</t>
  </si>
  <si>
    <t xml:space="preserve">元/次 </t>
  </si>
  <si>
    <t>永久故障码验证</t>
  </si>
  <si>
    <t>OBD性能验证-排放限值检测</t>
  </si>
  <si>
    <t>OBD性能验证-功能检测</t>
  </si>
  <si>
    <t>OBD性能验证-部件检测</t>
  </si>
  <si>
    <t>MI激活模式验证</t>
  </si>
  <si>
    <t>MI激活消除方案验证</t>
  </si>
  <si>
    <t>MI计数器验证</t>
  </si>
  <si>
    <t>反应计低温-尿素冷冻</t>
  </si>
  <si>
    <t>反应计低温-尿素解冻试验</t>
  </si>
  <si>
    <t>反应计液位指示器低</t>
  </si>
  <si>
    <t>反应剂质量-尿素质量差</t>
  </si>
  <si>
    <t>反应剂质量-持续时间</t>
  </si>
  <si>
    <t>反应剂质量-反复发生</t>
  </si>
  <si>
    <t>反应剂消耗量和喷嘴动作-偏差大（WHTC热态）</t>
  </si>
  <si>
    <t>反应剂消耗量和喷嘴动作-持续发生</t>
  </si>
  <si>
    <t>反应剂消耗量和喷嘴动作-反复发生</t>
  </si>
  <si>
    <t>因篡改导致的故障-WHTC热态</t>
  </si>
  <si>
    <t>因篡改导致的故障-持续时间</t>
  </si>
  <si>
    <t>因篡改导致的故障-反复发生</t>
  </si>
  <si>
    <t>驾驶性能限制计数器验证</t>
  </si>
  <si>
    <t>颗粒物控制系统功能验证-WHTC热态</t>
  </si>
  <si>
    <t>颗粒物控制系统功能验证-一般故障模拟</t>
  </si>
  <si>
    <t>分母计数器</t>
  </si>
  <si>
    <t>分子计数器</t>
  </si>
  <si>
    <t>GB/T 38892  车载视频行驶记录系统        收费标准</t>
  </si>
  <si>
    <t>周期</t>
  </si>
  <si>
    <t>样品分组</t>
  </si>
  <si>
    <t>样品个数</t>
  </si>
  <si>
    <t>安装位置 
（乘客舱内）</t>
  </si>
  <si>
    <t>安装位置  
（车辆外部）</t>
  </si>
  <si>
    <t>整车试验</t>
  </si>
  <si>
    <t>6.2　系统和安装检查</t>
  </si>
  <si>
    <t>5d</t>
  </si>
  <si>
    <t>1#</t>
  </si>
  <si>
    <t>6.3　动态图像质量试验</t>
  </si>
  <si>
    <t>10000（包括场地费）</t>
  </si>
  <si>
    <t>6.4　视野范围试验</t>
  </si>
  <si>
    <t>6.5　功能试验（6.5.1,6.5.2）</t>
  </si>
  <si>
    <t>图像分析试验</t>
  </si>
  <si>
    <t>6.5　功能试验（6.5.3~6.5.7）</t>
  </si>
  <si>
    <t>15d</t>
  </si>
  <si>
    <t>Y</t>
  </si>
  <si>
    <t>6.6.1　帧率</t>
  </si>
  <si>
    <t>6.6.2　有效像素</t>
  </si>
  <si>
    <t>6.6.3　视场角</t>
  </si>
  <si>
    <t>6.6.4　MTF值</t>
  </si>
  <si>
    <t>6.6.5　信噪比</t>
  </si>
  <si>
    <t>6.6.6　动态范围</t>
  </si>
  <si>
    <t>6.6.7　最高照度</t>
  </si>
  <si>
    <t>6.6.8　最低照度</t>
  </si>
  <si>
    <t>6.6.9　自动增益控制时间</t>
  </si>
  <si>
    <t>6.6.10　白平衡</t>
  </si>
  <si>
    <t>6.6.11　色彩还原</t>
  </si>
  <si>
    <t>6.6.12　炫光</t>
  </si>
  <si>
    <t>6.6.13　鬼像</t>
  </si>
  <si>
    <t>6.6.14　TV畸变</t>
  </si>
  <si>
    <t>电磁兼容、电气性能试验</t>
  </si>
  <si>
    <t>6.7.1电气性能试验（6.7.1.1~6.7.1.12）</t>
  </si>
  <si>
    <t>10d</t>
  </si>
  <si>
    <t>2#</t>
  </si>
  <si>
    <t>6.7.2.1静电放电产生的电骚扰</t>
  </si>
  <si>
    <t>电子模块不通电</t>
  </si>
  <si>
    <t>电子模块通电</t>
  </si>
  <si>
    <t>6.7.2.2由传导和耦合引起的电骚扰</t>
  </si>
  <si>
    <t>沿电源线的电瞬态传导</t>
  </si>
  <si>
    <t>除电源线外的导线通过容性和感性耦合的电瞬态抗扰</t>
  </si>
  <si>
    <t>6.7.2.3对电磁辐射的抗扰
性（含ALSE、BCI）</t>
  </si>
  <si>
    <t>6.7.2.4无线电骚扰特性</t>
  </si>
  <si>
    <t>传导发射（电压法、电流探头法）</t>
  </si>
  <si>
    <t>辐射发射</t>
  </si>
  <si>
    <t>机械性能试验</t>
  </si>
  <si>
    <t>6.7.3.1耐机械振动性能</t>
  </si>
  <si>
    <t>7d</t>
  </si>
  <si>
    <t>3#</t>
  </si>
  <si>
    <t>6.7.3.2耐机械冲击性能</t>
  </si>
  <si>
    <t>6.7.3.3自由跌落</t>
  </si>
  <si>
    <t>6.7.3.4碎石冲击</t>
  </si>
  <si>
    <t>N</t>
  </si>
  <si>
    <t>车辆外部</t>
  </si>
  <si>
    <t>6.7.3.5镜头耐磨</t>
  </si>
  <si>
    <t>6.7.3.6线束拉脱力</t>
  </si>
  <si>
    <t>防尘防水</t>
  </si>
  <si>
    <t>6.7.4防尘防水试验</t>
  </si>
  <si>
    <t>环境适应性能试验</t>
  </si>
  <si>
    <t>6.7.5.1低温性能</t>
  </si>
  <si>
    <t>低温贮存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</si>
  <si>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4h</t>
    </r>
  </si>
  <si>
    <t>4#</t>
  </si>
  <si>
    <t>低温工作</t>
  </si>
  <si>
    <t>6.7.5.2高温性能</t>
  </si>
  <si>
    <t>高温贮存</t>
  </si>
  <si>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8h</t>
    </r>
  </si>
  <si>
    <t>高温工作</t>
  </si>
  <si>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6h</t>
    </r>
  </si>
  <si>
    <t>6.7.5.3温度梯度性能</t>
  </si>
  <si>
    <t>24h</t>
  </si>
  <si>
    <t>6.7.5.4.1规定变化率的温度循环</t>
  </si>
  <si>
    <t>240h</t>
  </si>
  <si>
    <t>6.7.5.4.2快速温变</t>
  </si>
  <si>
    <t>200h</t>
  </si>
  <si>
    <t>6.7.5.5.1湿热循环性能</t>
  </si>
  <si>
    <t>144h</t>
  </si>
  <si>
    <t>7#</t>
  </si>
  <si>
    <t>乘客舱内</t>
  </si>
  <si>
    <t>6.7.5.5.2温度/湿度组合循环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</si>
  <si>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40h</t>
    </r>
  </si>
  <si>
    <t>6.7.5.5.3稳态湿热</t>
  </si>
  <si>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04h</t>
    </r>
  </si>
  <si>
    <t>5#</t>
  </si>
  <si>
    <t>6.7.5.6冰水冲击</t>
  </si>
  <si>
    <t>130h</t>
  </si>
  <si>
    <t>6.7.5.7盐雾腐蚀</t>
  </si>
  <si>
    <t>336h</t>
  </si>
  <si>
    <t>6.7.5.8太阳光辐射</t>
  </si>
  <si>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00h</t>
    </r>
  </si>
  <si>
    <t>6#</t>
  </si>
  <si>
    <t>6.7.6化学负荷试验</t>
  </si>
  <si>
    <t>耐久性试验</t>
  </si>
  <si>
    <t>　A.1.1高温耐久性</t>
  </si>
  <si>
    <r>
      <rPr>
        <sz val="11"/>
        <color indexed="8"/>
        <rFont val="宋体"/>
        <charset val="134"/>
      </rPr>
      <t>1407</t>
    </r>
    <r>
      <rPr>
        <sz val="11"/>
        <color indexed="8"/>
        <rFont val="宋体"/>
        <charset val="134"/>
      </rPr>
      <t>h</t>
    </r>
  </si>
  <si>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#</t>
    </r>
  </si>
  <si>
    <t>　A.1.2温度交变耐久性</t>
  </si>
  <si>
    <r>
      <rPr>
        <sz val="11"/>
        <color indexed="8"/>
        <rFont val="宋体"/>
        <charset val="134"/>
      </rPr>
      <t>1222</t>
    </r>
    <r>
      <rPr>
        <sz val="11"/>
        <color indexed="8"/>
        <rFont val="宋体"/>
        <charset val="134"/>
      </rPr>
      <t>h</t>
    </r>
  </si>
  <si>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#</t>
    </r>
  </si>
  <si>
    <t>总计</t>
  </si>
  <si>
    <t>车辆外部安装：250000元（不含整车试验、耐久性试验）</t>
  </si>
  <si>
    <t>乘客舱内安装：215000元（不含整车试验、耐久性试验、盐雾腐蚀、冰水冲击、
碎石冲击、镜头耐磨）</t>
  </si>
  <si>
    <t>试验标准</t>
  </si>
  <si>
    <t>费用标准</t>
  </si>
  <si>
    <t>费用单位</t>
  </si>
  <si>
    <t>汽车事件数据记录系统
EDR(过渡期6参数确认试验
三选一)</t>
  </si>
  <si>
    <t>一、碰撞试验</t>
  </si>
  <si>
    <t>GB 39732-2020</t>
  </si>
  <si>
    <t>搭载在其他公告试验(/次)</t>
  </si>
  <si>
    <t>元/次</t>
  </si>
  <si>
    <t>单独进行，正碰(/次)</t>
  </si>
  <si>
    <t>单独进行，偏置碰(/次)</t>
  </si>
  <si>
    <t>单独进行，侧碰(/次)</t>
  </si>
  <si>
    <t>二、驾驶操作试验</t>
  </si>
  <si>
    <t>物理触发实现方式(/次)</t>
  </si>
  <si>
    <t>撞击板车实现方式(/次)</t>
  </si>
  <si>
    <t>三、台架试验</t>
  </si>
  <si>
    <t>汽车事件数据记录系统
EDR(正式实施)</t>
  </si>
  <si>
    <t>一、碰撞试验（第一阶段）</t>
  </si>
  <si>
    <t>一、碰撞试验（第二阶段）</t>
  </si>
  <si>
    <t>只考虑二、三阶段，然后加操作和台架</t>
  </si>
  <si>
    <t>一、碰撞试验（第三阶段）</t>
  </si>
  <si>
    <t>搭载在其他公告试验
正碰、偏置碰(/次)</t>
  </si>
  <si>
    <t>搭载在其他公告试验
侧碰(/次)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</si>
</sst>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sz val="9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</font>
    <font>
      <b/>
      <sz val="9"/>
      <name val="宋体"/>
      <charset val="134"/>
    </font>
    <font>
      <sz val="24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B0F0"/>
      <name val="宋体"/>
      <charset val="134"/>
    </font>
    <font>
      <sz val="20"/>
      <name val="宋体"/>
      <charset val="134"/>
    </font>
    <font>
      <sz val="9"/>
      <color rgb="FF0070C0"/>
      <name val="宋体"/>
      <charset val="134"/>
    </font>
    <font>
      <sz val="9"/>
      <name val="Calibri"/>
      <charset val="0"/>
    </font>
    <font>
      <sz val="9"/>
      <color rgb="FFFF0000"/>
      <name val="宋体"/>
      <charset val="134"/>
    </font>
    <font>
      <sz val="9"/>
      <color rgb="FFFF000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indexed="10"/>
      <name val="宋体"/>
      <charset val="134"/>
    </font>
    <font>
      <vertAlign val="superscript"/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17"/>
      <name val="宋体"/>
      <charset val="134"/>
    </font>
    <font>
      <sz val="9"/>
      <name val="Times New Roman"/>
      <charset val="0"/>
    </font>
    <font>
      <sz val="9"/>
      <color indexed="4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10"/>
      </right>
      <top style="thin">
        <color auto="1"/>
      </top>
      <bottom style="thin">
        <color auto="1"/>
      </bottom>
      <diagonal/>
    </border>
    <border>
      <left style="thick">
        <color indexed="1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10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ck">
        <color indexed="1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ck">
        <color indexed="10"/>
      </left>
      <right style="thin">
        <color indexed="0"/>
      </right>
      <top style="thin">
        <color indexed="8"/>
      </top>
      <bottom/>
      <diagonal/>
    </border>
    <border>
      <left style="thick">
        <color indexed="10"/>
      </left>
      <right style="thin">
        <color indexed="0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ck">
        <color indexed="10"/>
      </left>
      <right style="thin">
        <color indexed="0"/>
      </right>
      <top/>
      <bottom style="thin">
        <color indexed="8"/>
      </bottom>
      <diagonal/>
    </border>
    <border>
      <left style="thin">
        <color indexed="8"/>
      </left>
      <right style="thick">
        <color indexed="10"/>
      </right>
      <top style="thin">
        <color indexed="8"/>
      </top>
      <bottom/>
      <diagonal/>
    </border>
    <border>
      <left style="thin">
        <color indexed="8"/>
      </left>
      <right style="thick">
        <color indexed="10"/>
      </right>
      <top/>
      <bottom/>
      <diagonal/>
    </border>
    <border>
      <left style="thin">
        <color indexed="8"/>
      </left>
      <right style="thick">
        <color indexed="10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indexed="10"/>
      </left>
      <right/>
      <top style="thin">
        <color indexed="8"/>
      </top>
      <bottom/>
      <diagonal/>
    </border>
    <border>
      <left style="thick">
        <color indexed="10"/>
      </left>
      <right/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ck">
        <color indexed="10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0" fillId="15" borderId="6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6" applyNumberFormat="0" applyFill="0" applyAlignment="0" applyProtection="0">
      <alignment vertical="center"/>
    </xf>
    <xf numFmtId="0" fontId="27" fillId="0" borderId="67" applyNumberFormat="0" applyFill="0" applyAlignment="0" applyProtection="0">
      <alignment vertical="center"/>
    </xf>
    <xf numFmtId="0" fontId="28" fillId="0" borderId="6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6" borderId="69" applyNumberFormat="0" applyAlignment="0" applyProtection="0">
      <alignment vertical="center"/>
    </xf>
    <xf numFmtId="0" fontId="30" fillId="17" borderId="70" applyNumberFormat="0" applyAlignment="0" applyProtection="0">
      <alignment vertical="center"/>
    </xf>
    <xf numFmtId="0" fontId="31" fillId="17" borderId="69" applyNumberFormat="0" applyAlignment="0" applyProtection="0">
      <alignment vertical="center"/>
    </xf>
    <xf numFmtId="0" fontId="32" fillId="18" borderId="71" applyNumberFormat="0" applyAlignment="0" applyProtection="0">
      <alignment vertical="center"/>
    </xf>
    <xf numFmtId="0" fontId="33" fillId="0" borderId="72" applyNumberFormat="0" applyFill="0" applyAlignment="0" applyProtection="0">
      <alignment vertical="center"/>
    </xf>
    <xf numFmtId="0" fontId="34" fillId="0" borderId="73" applyNumberFormat="0" applyFill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0" xfId="0" applyFont="1" applyFill="1" applyBorder="1" applyAlignment="1"/>
    <xf numFmtId="0" fontId="3" fillId="5" borderId="8" xfId="0" applyFont="1" applyFill="1" applyBorder="1" applyAlignment="1"/>
    <xf numFmtId="0" fontId="3" fillId="5" borderId="9" xfId="0" applyFont="1" applyFill="1" applyBorder="1" applyAlignment="1">
      <alignment horizontal="center" vertical="center"/>
    </xf>
    <xf numFmtId="0" fontId="3" fillId="5" borderId="2" xfId="0" applyFont="1" applyFill="1" applyBorder="1" applyAlignment="1"/>
    <xf numFmtId="0" fontId="3" fillId="5" borderId="10" xfId="0" applyFont="1" applyFill="1" applyBorder="1" applyAlignment="1"/>
    <xf numFmtId="0" fontId="3" fillId="6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left" vertical="center"/>
    </xf>
    <xf numFmtId="0" fontId="4" fillId="9" borderId="12" xfId="0" applyFont="1" applyFill="1" applyBorder="1" applyAlignment="1">
      <alignment horizontal="left" vertical="center"/>
    </xf>
    <xf numFmtId="0" fontId="3" fillId="9" borderId="0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/>
    <xf numFmtId="0" fontId="3" fillId="6" borderId="9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wrapText="1"/>
    </xf>
    <xf numFmtId="0" fontId="4" fillId="9" borderId="1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/>
    </xf>
    <xf numFmtId="0" fontId="3" fillId="10" borderId="9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left" vertical="center"/>
    </xf>
    <xf numFmtId="0" fontId="3" fillId="8" borderId="12" xfId="0" applyFont="1" applyFill="1" applyBorder="1" applyAlignment="1">
      <alignment horizontal="left" vertical="center"/>
    </xf>
    <xf numFmtId="0" fontId="3" fillId="0" borderId="1" xfId="0" applyFont="1" applyFill="1" applyBorder="1" applyAlignment="1"/>
    <xf numFmtId="0" fontId="3" fillId="8" borderId="9" xfId="0" applyFont="1" applyFill="1" applyBorder="1" applyAlignment="1">
      <alignment horizontal="center" vertical="center" wrapText="1"/>
    </xf>
    <xf numFmtId="0" fontId="3" fillId="12" borderId="0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0" xfId="0" applyFont="1" applyFill="1" applyAlignment="1" applyProtection="1">
      <alignment vertical="center" wrapText="1"/>
    </xf>
    <xf numFmtId="0" fontId="0" fillId="0" borderId="0" xfId="0" applyFont="1" applyFill="1" applyProtection="1">
      <alignment vertical="center"/>
    </xf>
    <xf numFmtId="0" fontId="0" fillId="0" borderId="0" xfId="0" applyFont="1" applyFill="1">
      <alignment vertical="center"/>
    </xf>
    <xf numFmtId="0" fontId="7" fillId="0" borderId="0" xfId="0" applyFont="1" applyFill="1" applyProtection="1">
      <alignment vertical="center"/>
    </xf>
    <xf numFmtId="49" fontId="0" fillId="0" borderId="0" xfId="0" applyNumberFormat="1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 wrapText="1"/>
    </xf>
    <xf numFmtId="0" fontId="9" fillId="0" borderId="0" xfId="0" applyNumberFormat="1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vertical="center" wrapText="1"/>
    </xf>
    <xf numFmtId="49" fontId="11" fillId="0" borderId="3" xfId="0" applyNumberFormat="1" applyFont="1" applyFill="1" applyBorder="1" applyAlignment="1" applyProtection="1">
      <alignment vertical="center" wrapText="1"/>
      <protection locked="0"/>
    </xf>
    <xf numFmtId="0" fontId="11" fillId="0" borderId="3" xfId="0" applyFont="1" applyFill="1" applyBorder="1" applyAlignment="1" applyProtection="1">
      <alignment vertical="center" wrapText="1"/>
      <protection locked="0"/>
    </xf>
    <xf numFmtId="0" fontId="11" fillId="0" borderId="14" xfId="0" applyFont="1" applyFill="1" applyBorder="1" applyAlignment="1" applyProtection="1">
      <alignment vertical="center" wrapText="1"/>
      <protection locked="0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vertical="center"/>
      <protection locked="0"/>
    </xf>
    <xf numFmtId="0" fontId="11" fillId="0" borderId="3" xfId="0" applyFont="1" applyFill="1" applyBorder="1" applyAlignment="1" applyProtection="1">
      <alignment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17" xfId="0" applyFont="1" applyFill="1" applyBorder="1" applyAlignment="1" applyProtection="1">
      <alignment horizontal="left" vertical="center" wrapText="1"/>
    </xf>
    <xf numFmtId="0" fontId="1" fillId="0" borderId="18" xfId="0" applyFont="1" applyFill="1" applyBorder="1" applyAlignment="1" applyProtection="1">
      <alignment vertical="center" wrapText="1"/>
    </xf>
    <xf numFmtId="0" fontId="1" fillId="0" borderId="19" xfId="0" applyFont="1" applyFill="1" applyBorder="1" applyAlignment="1" applyProtection="1">
      <alignment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20" xfId="0" applyFont="1" applyFill="1" applyBorder="1" applyAlignment="1" applyProtection="1">
      <alignment horizontal="center" vertical="center" wrapText="1"/>
    </xf>
    <xf numFmtId="0" fontId="0" fillId="0" borderId="0" xfId="0" applyFont="1" applyProtection="1">
      <alignment vertical="center"/>
    </xf>
    <xf numFmtId="49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1" xfId="0" applyFont="1" applyFill="1" applyBorder="1" applyAlignment="1" applyProtection="1">
      <alignment horizontal="left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0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3" fillId="0" borderId="12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Protection="1">
      <alignment vertical="center"/>
    </xf>
    <xf numFmtId="49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2" xfId="0" applyFont="1" applyFill="1" applyBorder="1" applyAlignment="1" applyProtection="1">
      <alignment horizontal="left" vertical="center" wrapText="1"/>
    </xf>
    <xf numFmtId="0" fontId="1" fillId="3" borderId="18" xfId="0" applyFont="1" applyFill="1" applyBorder="1" applyAlignment="1" applyProtection="1">
      <alignment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0" fillId="0" borderId="0" xfId="0" applyProtection="1">
      <alignment vertical="center"/>
    </xf>
    <xf numFmtId="0" fontId="1" fillId="0" borderId="24" xfId="0" applyFont="1" applyFill="1" applyBorder="1" applyAlignment="1" applyProtection="1">
      <alignment vertical="center" wrapText="1"/>
    </xf>
    <xf numFmtId="0" fontId="1" fillId="0" borderId="21" xfId="0" applyFont="1" applyFill="1" applyBorder="1" applyAlignment="1" applyProtection="1">
      <alignment horizontal="center" vertical="center" wrapText="1"/>
    </xf>
    <xf numFmtId="0" fontId="15" fillId="0" borderId="21" xfId="0" applyFont="1" applyFill="1" applyBorder="1" applyAlignment="1" applyProtection="1">
      <alignment horizontal="center" vertical="center" wrapText="1"/>
    </xf>
    <xf numFmtId="0" fontId="1" fillId="3" borderId="24" xfId="0" applyFont="1" applyFill="1" applyBorder="1" applyAlignment="1" applyProtection="1">
      <alignment vertical="center" wrapText="1"/>
    </xf>
    <xf numFmtId="0" fontId="15" fillId="3" borderId="2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left" vertical="center" wrapText="1"/>
    </xf>
    <xf numFmtId="0" fontId="1" fillId="0" borderId="25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9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26" xfId="0" applyFont="1" applyFill="1" applyBorder="1" applyAlignment="1" applyProtection="1">
      <alignment vertical="center" wrapText="1"/>
    </xf>
    <xf numFmtId="0" fontId="1" fillId="0" borderId="27" xfId="0" applyFont="1" applyFill="1" applyBorder="1" applyAlignment="1" applyProtection="1">
      <alignment horizontal="center" vertical="center" wrapText="1"/>
    </xf>
    <xf numFmtId="0" fontId="1" fillId="0" borderId="24" xfId="0" applyFont="1" applyFill="1" applyBorder="1" applyAlignment="1" applyProtection="1">
      <alignment horizontal="left" vertical="center" wrapText="1"/>
    </xf>
    <xf numFmtId="0" fontId="1" fillId="8" borderId="24" xfId="0" applyFont="1" applyFill="1" applyBorder="1" applyAlignment="1" applyProtection="1">
      <alignment vertical="center" wrapText="1"/>
    </xf>
    <xf numFmtId="0" fontId="1" fillId="8" borderId="17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49" fontId="1" fillId="8" borderId="22" xfId="0" applyNumberFormat="1" applyFont="1" applyFill="1" applyBorder="1" applyAlignment="1" applyProtection="1">
      <alignment horizontal="center" vertical="center" wrapText="1"/>
    </xf>
    <xf numFmtId="0" fontId="13" fillId="8" borderId="1" xfId="0" applyFont="1" applyFill="1" applyBorder="1" applyAlignment="1" applyProtection="1">
      <alignment vertical="center" wrapText="1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Fill="1" applyBorder="1" applyAlignment="1" applyProtection="1">
      <alignment vertical="center" wrapText="1"/>
    </xf>
    <xf numFmtId="0" fontId="1" fillId="0" borderId="30" xfId="0" applyFont="1" applyFill="1" applyBorder="1" applyAlignment="1" applyProtection="1">
      <alignment vertical="center" wrapText="1"/>
    </xf>
    <xf numFmtId="0" fontId="1" fillId="0" borderId="30" xfId="0" applyFont="1" applyFill="1" applyBorder="1" applyAlignment="1" applyProtection="1">
      <alignment horizontal="left" vertical="center" wrapText="1"/>
    </xf>
    <xf numFmtId="0" fontId="1" fillId="0" borderId="29" xfId="0" applyFont="1" applyFill="1" applyBorder="1" applyAlignment="1" applyProtection="1">
      <alignment horizontal="left" vertical="center" wrapText="1"/>
    </xf>
    <xf numFmtId="0" fontId="13" fillId="0" borderId="3" xfId="0" applyFont="1" applyFill="1" applyBorder="1" applyAlignment="1" applyProtection="1">
      <alignment horizontal="left" vertical="center" wrapText="1"/>
      <protection locked="0"/>
    </xf>
    <xf numFmtId="0" fontId="13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18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" fillId="0" borderId="31" xfId="0" applyFont="1" applyFill="1" applyBorder="1" applyAlignment="1" applyProtection="1">
      <alignment vertical="center" wrapText="1"/>
    </xf>
    <xf numFmtId="0" fontId="1" fillId="3" borderId="31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49" fontId="1" fillId="0" borderId="2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32" xfId="0" applyFont="1" applyFill="1" applyBorder="1" applyAlignment="1" applyProtection="1">
      <alignment horizontal="left" vertical="center" wrapText="1"/>
    </xf>
    <xf numFmtId="0" fontId="1" fillId="0" borderId="1" xfId="108" applyFont="1" applyFill="1" applyBorder="1" applyAlignment="1" applyProtection="1">
      <alignment horizontal="left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0" borderId="33" xfId="0" applyFont="1" applyFill="1" applyBorder="1" applyAlignment="1" applyProtection="1">
      <alignment horizontal="left" vertical="center" wrapText="1"/>
    </xf>
    <xf numFmtId="0" fontId="1" fillId="0" borderId="20" xfId="0" applyFont="1" applyFill="1" applyBorder="1" applyAlignment="1" applyProtection="1">
      <alignment vertical="center" wrapText="1"/>
    </xf>
    <xf numFmtId="49" fontId="1" fillId="0" borderId="18" xfId="0" applyNumberFormat="1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 applyProtection="1">
      <alignment horizontal="center" vertical="center" wrapText="1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4" fillId="0" borderId="3" xfId="0" applyFont="1" applyFill="1" applyBorder="1" applyAlignment="1" applyProtection="1">
      <alignment horizontal="left" vertical="center" wrapText="1"/>
      <protection locked="0"/>
    </xf>
    <xf numFmtId="0" fontId="14" fillId="0" borderId="9" xfId="0" applyFont="1" applyFill="1" applyBorder="1" applyAlignment="1" applyProtection="1">
      <alignment horizontal="left" vertical="center" wrapText="1"/>
      <protection locked="0"/>
    </xf>
    <xf numFmtId="0" fontId="13" fillId="13" borderId="1" xfId="0" applyFont="1" applyFill="1" applyBorder="1" applyAlignment="1" applyProtection="1">
      <alignment horizontal="left" vertical="center" wrapText="1"/>
    </xf>
    <xf numFmtId="0" fontId="13" fillId="13" borderId="12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</xf>
    <xf numFmtId="0" fontId="1" fillId="0" borderId="35" xfId="0" applyFont="1" applyFill="1" applyBorder="1" applyAlignment="1" applyProtection="1">
      <alignment vertical="center" wrapText="1"/>
    </xf>
    <xf numFmtId="0" fontId="1" fillId="0" borderId="1" xfId="111" applyFont="1" applyFill="1" applyBorder="1" applyAlignment="1" applyProtection="1">
      <alignment horizontal="left" vertical="center" wrapText="1"/>
    </xf>
    <xf numFmtId="0" fontId="1" fillId="0" borderId="36" xfId="0" applyFont="1" applyFill="1" applyBorder="1" applyAlignment="1" applyProtection="1">
      <alignment horizontal="center" vertical="center" wrapText="1"/>
    </xf>
    <xf numFmtId="0" fontId="1" fillId="0" borderId="37" xfId="0" applyFont="1" applyFill="1" applyBorder="1" applyAlignment="1" applyProtection="1">
      <alignment horizontal="left" vertical="center" wrapText="1"/>
    </xf>
    <xf numFmtId="0" fontId="1" fillId="0" borderId="11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49" fontId="1" fillId="0" borderId="38" xfId="0" applyNumberFormat="1" applyFont="1" applyFill="1" applyBorder="1" applyAlignment="1" applyProtection="1">
      <alignment horizontal="center" vertical="center" wrapText="1"/>
    </xf>
    <xf numFmtId="49" fontId="1" fillId="0" borderId="39" xfId="0" applyNumberFormat="1" applyFont="1" applyFill="1" applyBorder="1" applyAlignment="1" applyProtection="1">
      <alignment horizontal="center" vertical="center" wrapText="1"/>
    </xf>
    <xf numFmtId="49" fontId="1" fillId="0" borderId="40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1" xfId="112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0" fontId="1" fillId="3" borderId="3" xfId="112" applyFont="1" applyFill="1" applyBorder="1" applyAlignment="1" applyProtection="1">
      <alignment horizontal="left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3" borderId="9" xfId="112" applyFont="1" applyFill="1" applyBorder="1" applyAlignment="1" applyProtection="1">
      <alignment horizontal="left" vertical="center" wrapText="1"/>
    </xf>
    <xf numFmtId="0" fontId="1" fillId="0" borderId="11" xfId="0" applyFont="1" applyFill="1" applyBorder="1" applyAlignment="1" applyProtection="1">
      <alignment horizontal="left" vertical="center" wrapText="1"/>
    </xf>
    <xf numFmtId="49" fontId="1" fillId="0" borderId="30" xfId="0" applyNumberFormat="1" applyFont="1" applyFill="1" applyBorder="1" applyAlignment="1" applyProtection="1">
      <alignment horizontal="center" vertical="center" wrapText="1"/>
    </xf>
    <xf numFmtId="0" fontId="13" fillId="8" borderId="3" xfId="0" applyFont="1" applyFill="1" applyBorder="1" applyAlignment="1" applyProtection="1">
      <alignment horizontal="left" vertical="center" wrapText="1"/>
    </xf>
    <xf numFmtId="0" fontId="13" fillId="8" borderId="11" xfId="0" applyFont="1" applyFill="1" applyBorder="1" applyAlignment="1" applyProtection="1">
      <alignment horizontal="left" vertical="center" wrapText="1"/>
    </xf>
    <xf numFmtId="0" fontId="13" fillId="8" borderId="12" xfId="0" applyFont="1" applyFill="1" applyBorder="1" applyAlignment="1" applyProtection="1">
      <alignment horizontal="center" vertical="center"/>
    </xf>
    <xf numFmtId="0" fontId="13" fillId="8" borderId="4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1" fillId="8" borderId="11" xfId="0" applyFont="1" applyFill="1" applyBorder="1" applyAlignment="1" applyProtection="1">
      <alignment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43" xfId="0" applyFont="1" applyFill="1" applyBorder="1" applyAlignment="1" applyProtection="1">
      <alignment horizontal="left" vertical="center" wrapText="1"/>
    </xf>
    <xf numFmtId="0" fontId="1" fillId="0" borderId="44" xfId="0" applyFont="1" applyFill="1" applyBorder="1" applyAlignment="1" applyProtection="1">
      <alignment horizontal="left" vertical="center" wrapText="1"/>
    </xf>
    <xf numFmtId="0" fontId="1" fillId="0" borderId="4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109" applyFont="1" applyFill="1" applyBorder="1" applyAlignment="1">
      <alignment horizontal="left" vertical="center" wrapText="1"/>
    </xf>
    <xf numFmtId="0" fontId="1" fillId="0" borderId="38" xfId="0" applyFont="1" applyFill="1" applyBorder="1" applyAlignment="1" applyProtection="1">
      <alignment horizontal="left" vertical="center" wrapText="1"/>
    </xf>
    <xf numFmtId="0" fontId="1" fillId="0" borderId="39" xfId="0" applyFont="1" applyFill="1" applyBorder="1" applyAlignment="1" applyProtection="1">
      <alignment horizontal="left" vertical="center" wrapText="1"/>
    </xf>
    <xf numFmtId="0" fontId="1" fillId="0" borderId="45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1" fillId="0" borderId="46" xfId="0" applyFont="1" applyFill="1" applyBorder="1" applyAlignment="1" applyProtection="1">
      <alignment horizontal="left" vertical="center" wrapText="1"/>
    </xf>
    <xf numFmtId="0" fontId="1" fillId="0" borderId="14" xfId="0" applyFont="1" applyFill="1" applyBorder="1" applyAlignment="1" applyProtection="1">
      <alignment vertical="center" wrapText="1"/>
    </xf>
    <xf numFmtId="0" fontId="1" fillId="0" borderId="1" xfId="114" applyFont="1" applyFill="1" applyBorder="1" applyAlignment="1" applyProtection="1">
      <alignment horizontal="left" vertical="center" wrapText="1"/>
    </xf>
    <xf numFmtId="0" fontId="1" fillId="0" borderId="47" xfId="0" applyFont="1" applyFill="1" applyBorder="1" applyAlignment="1" applyProtection="1">
      <alignment horizontal="left" vertical="center" wrapText="1"/>
    </xf>
    <xf numFmtId="0" fontId="1" fillId="0" borderId="48" xfId="0" applyFont="1" applyFill="1" applyBorder="1" applyAlignment="1" applyProtection="1">
      <alignment horizontal="left" vertical="center" wrapText="1"/>
    </xf>
    <xf numFmtId="0" fontId="1" fillId="3" borderId="36" xfId="0" applyFont="1" applyFill="1" applyBorder="1" applyAlignment="1" applyProtection="1">
      <alignment horizontal="center" vertical="center" wrapText="1"/>
    </xf>
    <xf numFmtId="0" fontId="1" fillId="0" borderId="49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horizontal="left" vertical="center" wrapText="1"/>
    </xf>
    <xf numFmtId="0" fontId="17" fillId="0" borderId="34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1" fillId="0" borderId="50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left" vertical="center" wrapText="1"/>
    </xf>
    <xf numFmtId="0" fontId="1" fillId="14" borderId="24" xfId="0" applyFont="1" applyFill="1" applyBorder="1" applyAlignment="1">
      <alignment vertical="center" wrapText="1"/>
    </xf>
    <xf numFmtId="0" fontId="13" fillId="8" borderId="1" xfId="0" applyFont="1" applyFill="1" applyBorder="1" applyAlignment="1" applyProtection="1">
      <alignment horizontal="left" vertical="center" wrapText="1"/>
    </xf>
    <xf numFmtId="0" fontId="1" fillId="3" borderId="30" xfId="0" applyFont="1" applyFill="1" applyBorder="1" applyAlignment="1" applyProtection="1">
      <alignment vertical="center" wrapText="1"/>
    </xf>
    <xf numFmtId="0" fontId="1" fillId="0" borderId="30" xfId="0" applyFont="1" applyFill="1" applyBorder="1" applyAlignment="1" applyProtection="1">
      <alignment horizontal="center" vertical="center" wrapText="1"/>
    </xf>
    <xf numFmtId="0" fontId="1" fillId="0" borderId="51" xfId="0" applyFont="1" applyFill="1" applyBorder="1" applyAlignment="1" applyProtection="1">
      <alignment horizontal="left" vertical="center" wrapText="1"/>
    </xf>
    <xf numFmtId="0" fontId="1" fillId="0" borderId="29" xfId="0" applyFont="1" applyFill="1" applyBorder="1" applyAlignment="1" applyProtection="1">
      <alignment horizontal="center" vertical="center" wrapText="1"/>
    </xf>
    <xf numFmtId="0" fontId="1" fillId="0" borderId="52" xfId="0" applyFont="1" applyFill="1" applyBorder="1" applyAlignment="1" applyProtection="1">
      <alignment horizontal="left" vertical="center" wrapText="1"/>
    </xf>
    <xf numFmtId="0" fontId="1" fillId="0" borderId="53" xfId="0" applyFont="1" applyFill="1" applyBorder="1" applyAlignment="1" applyProtection="1">
      <alignment horizontal="left" vertical="center" wrapText="1"/>
    </xf>
    <xf numFmtId="0" fontId="13" fillId="0" borderId="3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13" fillId="0" borderId="4" xfId="0" applyFont="1" applyFill="1" applyBorder="1" applyAlignment="1" applyProtection="1">
      <alignment horizontal="left"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0" borderId="1" xfId="94" applyFont="1" applyFill="1" applyBorder="1" applyAlignment="1" applyProtection="1">
      <alignment horizontal="left" vertical="center" wrapText="1"/>
    </xf>
    <xf numFmtId="0" fontId="1" fillId="0" borderId="54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12" xfId="94" applyFont="1" applyFill="1" applyBorder="1" applyAlignment="1" applyProtection="1">
      <alignment horizontal="left" vertical="center" wrapText="1"/>
    </xf>
    <xf numFmtId="0" fontId="18" fillId="0" borderId="0" xfId="67" applyFont="1" applyFill="1" applyAlignment="1" applyProtection="1">
      <alignment horizontal="left" vertical="center" wrapText="1"/>
    </xf>
    <xf numFmtId="0" fontId="1" fillId="0" borderId="12" xfId="0" applyFont="1" applyFill="1" applyBorder="1" applyAlignment="1" applyProtection="1">
      <alignment horizontal="left" vertical="center" wrapText="1"/>
    </xf>
    <xf numFmtId="0" fontId="18" fillId="0" borderId="0" xfId="69" applyFont="1" applyFill="1" applyAlignment="1" applyProtection="1">
      <alignment horizontal="left" vertical="center" wrapText="1"/>
    </xf>
    <xf numFmtId="0" fontId="1" fillId="0" borderId="54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horizontal="left" vertical="center" wrapText="1"/>
    </xf>
    <xf numFmtId="0" fontId="1" fillId="0" borderId="55" xfId="0" applyFont="1" applyFill="1" applyBorder="1" applyAlignment="1" applyProtection="1">
      <alignment horizontal="left" vertical="center" wrapText="1"/>
    </xf>
    <xf numFmtId="0" fontId="18" fillId="0" borderId="0" xfId="70" applyFont="1" applyFill="1" applyAlignment="1" applyProtection="1">
      <alignment horizontal="left" vertical="center" wrapText="1"/>
    </xf>
    <xf numFmtId="0" fontId="13" fillId="0" borderId="30" xfId="0" applyFont="1" applyFill="1" applyBorder="1" applyAlignment="1" applyProtection="1">
      <alignment horizontal="center" vertical="center" wrapText="1"/>
    </xf>
    <xf numFmtId="0" fontId="13" fillId="0" borderId="29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Protection="1">
      <alignment vertical="center"/>
    </xf>
    <xf numFmtId="0" fontId="1" fillId="0" borderId="11" xfId="0" applyFont="1" applyFill="1" applyBorder="1" applyAlignment="1">
      <alignment vertical="center" wrapText="1"/>
    </xf>
    <xf numFmtId="0" fontId="1" fillId="0" borderId="56" xfId="0" applyFont="1" applyFill="1" applyBorder="1" applyAlignment="1" applyProtection="1">
      <alignment horizontal="center" vertical="center" wrapText="1"/>
      <protection locked="0"/>
    </xf>
    <xf numFmtId="0" fontId="1" fillId="0" borderId="1" xfId="94" applyFont="1" applyFill="1" applyBorder="1" applyAlignment="1">
      <alignment horizontal="left" vertical="center" wrapText="1"/>
    </xf>
    <xf numFmtId="0" fontId="1" fillId="0" borderId="57" xfId="94" applyFont="1" applyFill="1" applyBorder="1" applyAlignment="1">
      <alignment horizontal="left" vertical="center" wrapText="1"/>
    </xf>
    <xf numFmtId="0" fontId="1" fillId="0" borderId="38" xfId="94" applyFont="1" applyFill="1" applyBorder="1" applyAlignment="1">
      <alignment horizontal="left" vertical="center" wrapText="1"/>
    </xf>
    <xf numFmtId="0" fontId="1" fillId="0" borderId="58" xfId="94" applyFont="1" applyFill="1" applyBorder="1" applyAlignment="1">
      <alignment horizontal="left" vertical="center" wrapText="1"/>
    </xf>
    <xf numFmtId="0" fontId="1" fillId="0" borderId="1" xfId="75" applyFont="1" applyFill="1" applyBorder="1" applyAlignment="1">
      <alignment horizontal="left" vertical="center" wrapText="1"/>
    </xf>
    <xf numFmtId="0" fontId="13" fillId="0" borderId="57" xfId="0" applyFont="1" applyFill="1" applyBorder="1" applyAlignment="1" applyProtection="1">
      <alignment horizontal="left" vertical="center" wrapText="1"/>
      <protection locked="0"/>
    </xf>
    <xf numFmtId="0" fontId="13" fillId="0" borderId="38" xfId="0" applyFont="1" applyFill="1" applyBorder="1" applyAlignment="1" applyProtection="1">
      <alignment horizontal="left" vertical="center" wrapText="1"/>
      <protection locked="0"/>
    </xf>
    <xf numFmtId="0" fontId="13" fillId="0" borderId="58" xfId="0" applyFont="1" applyFill="1" applyBorder="1" applyAlignment="1" applyProtection="1">
      <alignment horizontal="left" vertical="center" wrapText="1"/>
      <protection locked="0"/>
    </xf>
    <xf numFmtId="0" fontId="1" fillId="0" borderId="1" xfId="90" applyFont="1" applyFill="1" applyBorder="1" applyAlignment="1">
      <alignment horizontal="left" vertical="center" wrapText="1"/>
    </xf>
    <xf numFmtId="0" fontId="1" fillId="0" borderId="12" xfId="76" applyFont="1" applyFill="1" applyBorder="1" applyAlignment="1" applyProtection="1">
      <alignment horizontal="left" vertical="center" wrapText="1"/>
    </xf>
    <xf numFmtId="0" fontId="16" fillId="0" borderId="47" xfId="0" applyFont="1" applyFill="1" applyBorder="1" applyAlignment="1" applyProtection="1">
      <alignment horizontal="center" vertical="center" wrapText="1"/>
    </xf>
    <xf numFmtId="0" fontId="16" fillId="0" borderId="48" xfId="0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left" vertical="center" wrapText="1"/>
    </xf>
    <xf numFmtId="0" fontId="20" fillId="0" borderId="1" xfId="0" applyFont="1" applyBorder="1" applyAlignment="1" applyProtection="1">
      <alignment vertical="center" wrapText="1"/>
      <protection locked="0"/>
    </xf>
    <xf numFmtId="0" fontId="14" fillId="0" borderId="12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 wrapText="1"/>
      <protection locked="0"/>
    </xf>
    <xf numFmtId="0" fontId="1" fillId="0" borderId="57" xfId="0" applyFont="1" applyFill="1" applyBorder="1" applyAlignment="1" applyProtection="1">
      <alignment horizontal="left" vertical="center" wrapText="1"/>
    </xf>
    <xf numFmtId="0" fontId="1" fillId="0" borderId="58" xfId="0" applyFont="1" applyFill="1" applyBorder="1" applyAlignment="1" applyProtection="1">
      <alignment horizontal="left" vertical="center" wrapText="1"/>
    </xf>
    <xf numFmtId="0" fontId="1" fillId="0" borderId="26" xfId="0" applyFont="1" applyFill="1" applyBorder="1" applyAlignment="1" applyProtection="1">
      <alignment horizontal="left"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6" fillId="0" borderId="49" xfId="0" applyFont="1" applyFill="1" applyBorder="1" applyAlignment="1" applyProtection="1">
      <alignment horizontal="center" vertical="center" wrapText="1"/>
    </xf>
    <xf numFmtId="0" fontId="16" fillId="0" borderId="47" xfId="0" applyFont="1" applyFill="1" applyBorder="1" applyAlignment="1" applyProtection="1">
      <alignment horizontal="center" vertical="center" wrapText="1"/>
    </xf>
    <xf numFmtId="0" fontId="16" fillId="0" borderId="48" xfId="0" applyFont="1" applyFill="1" applyBorder="1" applyAlignment="1" applyProtection="1">
      <alignment horizontal="center" vertical="center" wrapText="1"/>
    </xf>
    <xf numFmtId="0" fontId="1" fillId="3" borderId="57" xfId="0" applyFont="1" applyFill="1" applyBorder="1" applyAlignment="1" applyProtection="1">
      <alignment horizontal="left" vertical="center" wrapText="1"/>
    </xf>
    <xf numFmtId="0" fontId="1" fillId="3" borderId="58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57" xfId="0" applyFont="1" applyFill="1" applyBorder="1" applyAlignment="1" applyProtection="1">
      <alignment horizontal="center" vertical="center" wrapText="1"/>
    </xf>
    <xf numFmtId="0" fontId="1" fillId="8" borderId="34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 applyProtection="1">
      <alignment horizontal="center" vertical="center" wrapText="1"/>
    </xf>
    <xf numFmtId="0" fontId="1" fillId="8" borderId="24" xfId="0" applyFont="1" applyFill="1" applyBorder="1" applyAlignment="1">
      <alignment vertical="center" wrapText="1"/>
    </xf>
    <xf numFmtId="0" fontId="1" fillId="0" borderId="58" xfId="0" applyFont="1" applyFill="1" applyBorder="1" applyAlignment="1" applyProtection="1">
      <alignment horizontal="center" vertical="center" wrapText="1"/>
    </xf>
    <xf numFmtId="0" fontId="1" fillId="0" borderId="57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wrapText="1"/>
    </xf>
    <xf numFmtId="0" fontId="1" fillId="0" borderId="59" xfId="0" applyFont="1" applyFill="1" applyBorder="1" applyAlignment="1" applyProtection="1">
      <alignment horizontal="center" vertical="center" wrapText="1"/>
      <protection locked="0"/>
    </xf>
    <xf numFmtId="0" fontId="1" fillId="0" borderId="60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left" vertical="center" wrapText="1"/>
    </xf>
    <xf numFmtId="0" fontId="16" fillId="0" borderId="49" xfId="0" applyFont="1" applyFill="1" applyBorder="1" applyAlignment="1" applyProtection="1">
      <alignment horizontal="center" vertical="center" wrapText="1"/>
    </xf>
    <xf numFmtId="0" fontId="1" fillId="0" borderId="62" xfId="0" applyFont="1" applyFill="1" applyBorder="1" applyAlignment="1" applyProtection="1">
      <alignment horizontal="center" vertical="center" wrapText="1"/>
    </xf>
    <xf numFmtId="0" fontId="1" fillId="0" borderId="63" xfId="0" applyFont="1" applyFill="1" applyBorder="1" applyAlignment="1" applyProtection="1">
      <alignment horizontal="center" vertical="center" wrapText="1"/>
      <protection locked="0"/>
    </xf>
    <xf numFmtId="0" fontId="1" fillId="0" borderId="12" xfId="72" applyFont="1" applyFill="1" applyBorder="1" applyAlignment="1" applyProtection="1">
      <alignment horizontal="left" vertical="center" wrapText="1"/>
    </xf>
    <xf numFmtId="0" fontId="16" fillId="0" borderId="64" xfId="0" applyFont="1" applyFill="1" applyBorder="1" applyAlignment="1" applyProtection="1">
      <alignment horizontal="center" vertical="center" wrapText="1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10" xfId="67"/>
    <cellStyle name="常规 11" xfId="68"/>
    <cellStyle name="常规 12" xfId="69"/>
    <cellStyle name="常规 13" xfId="70"/>
    <cellStyle name="常规 14" xfId="71"/>
    <cellStyle name="常规 15" xfId="72"/>
    <cellStyle name="常规 16" xfId="73"/>
    <cellStyle name="常规 18" xfId="74"/>
    <cellStyle name="常规 19" xfId="75"/>
    <cellStyle name="常规 2" xfId="76"/>
    <cellStyle name="常规 2 10" xfId="77"/>
    <cellStyle name="常规 2 11" xfId="78"/>
    <cellStyle name="常规 2 12" xfId="79"/>
    <cellStyle name="常规 2 13" xfId="80"/>
    <cellStyle name="常规 2 14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21" xfId="90"/>
    <cellStyle name="常规 22" xfId="91"/>
    <cellStyle name="常规 23" xfId="92"/>
    <cellStyle name="常规 25" xfId="93"/>
    <cellStyle name="常规 3" xfId="94"/>
    <cellStyle name="常规 3 10" xfId="95"/>
    <cellStyle name="常规 3 11" xfId="96"/>
    <cellStyle name="常规 3 12" xfId="97"/>
    <cellStyle name="常规 3 13" xfId="98"/>
    <cellStyle name="常规 3 2" xfId="99"/>
    <cellStyle name="常规 3 3" xfId="100"/>
    <cellStyle name="常规 3 4" xfId="101"/>
    <cellStyle name="常规 3 5" xfId="102"/>
    <cellStyle name="常规 3 6" xfId="103"/>
    <cellStyle name="常规 3 7" xfId="104"/>
    <cellStyle name="常规 3 8" xfId="105"/>
    <cellStyle name="常规 3 9" xfId="106"/>
    <cellStyle name="常规 31" xfId="107"/>
    <cellStyle name="常规 4" xfId="108"/>
    <cellStyle name="常规 44" xfId="109"/>
    <cellStyle name="常规 5" xfId="110"/>
    <cellStyle name="常规 6" xfId="111"/>
    <cellStyle name="常规 7" xfId="112"/>
    <cellStyle name="常规 8" xfId="113"/>
    <cellStyle name="常规 9" xfId="114"/>
    <cellStyle name="着色 1" xfId="115"/>
    <cellStyle name="着色 2" xfId="116"/>
    <cellStyle name="着色 3" xfId="117"/>
    <cellStyle name="着色 4" xfId="118"/>
    <cellStyle name="着色 5" xfId="119"/>
    <cellStyle name="着色 6" xfId="12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8000"/>
      <color rgb="000070C0"/>
      <color rgb="0000B0F0"/>
      <color rgb="00FF0000"/>
      <color rgb="0000CCFF"/>
      <color rgb="0000B05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L671"/>
  <sheetViews>
    <sheetView tabSelected="1" view="pageBreakPreview" zoomScale="115" zoomScaleNormal="85" topLeftCell="A604" workbookViewId="0">
      <selection activeCell="A545" sqref="A545:A616"/>
    </sheetView>
  </sheetViews>
  <sheetFormatPr defaultColWidth="8.66666666666667" defaultRowHeight="15.6"/>
  <cols>
    <col min="1" max="1" width="7" style="93" customWidth="1"/>
    <col min="2" max="2" width="8.33333333333333" style="94" customWidth="1"/>
    <col min="3" max="3" width="12.8333333333333" style="95" customWidth="1"/>
    <col min="4" max="4" width="25.5" style="96" customWidth="1"/>
    <col min="5" max="5" width="15.4833333333333" style="93" customWidth="1"/>
    <col min="6" max="6" width="13.75" style="97" customWidth="1"/>
    <col min="7" max="7" width="20.8" style="98" customWidth="1"/>
    <col min="8" max="8" width="20.9166666666667" style="93" hidden="1" customWidth="1"/>
    <col min="9" max="9" width="39.1666666666667" style="93" hidden="1" customWidth="1"/>
    <col min="10" max="11" width="12.5" style="93" hidden="1" customWidth="1"/>
    <col min="12" max="12" width="37.0833333333333" style="93" customWidth="1"/>
    <col min="13" max="16384" width="8.66666666666667" style="93"/>
  </cols>
  <sheetData>
    <row r="1" s="90" customFormat="1" ht="17.4" spans="1:12">
      <c r="A1" s="99" t="s">
        <v>0</v>
      </c>
      <c r="B1" s="99"/>
      <c r="C1" s="99"/>
      <c r="D1" s="99"/>
      <c r="E1" s="99"/>
      <c r="F1" s="99"/>
      <c r="G1" s="99"/>
      <c r="J1" s="100"/>
      <c r="K1" s="100"/>
      <c r="L1" s="95"/>
    </row>
    <row r="2" ht="39" customHeight="1" spans="1:12">
      <c r="A2" s="101" t="s">
        <v>1</v>
      </c>
      <c r="B2" s="101" t="s">
        <v>2</v>
      </c>
      <c r="C2" s="102" t="s">
        <v>3</v>
      </c>
      <c r="D2" s="103" t="s">
        <v>4</v>
      </c>
      <c r="E2" s="104" t="s">
        <v>5</v>
      </c>
      <c r="F2" s="105" t="s">
        <v>6</v>
      </c>
      <c r="G2" s="106" t="s">
        <v>7</v>
      </c>
      <c r="H2" s="107" t="s">
        <v>8</v>
      </c>
      <c r="I2" s="107" t="s">
        <v>9</v>
      </c>
      <c r="J2" s="107" t="s">
        <v>8</v>
      </c>
      <c r="K2" s="107" t="s">
        <v>9</v>
      </c>
    </row>
    <row r="3" s="91" customFormat="1" ht="32.4" spans="1:12">
      <c r="A3" s="108" t="s">
        <v>10</v>
      </c>
      <c r="B3" s="109" t="s">
        <v>11</v>
      </c>
      <c r="C3" s="110" t="s">
        <v>12</v>
      </c>
      <c r="D3" s="111" t="s">
        <v>13</v>
      </c>
      <c r="E3" s="112" t="s">
        <v>14</v>
      </c>
      <c r="F3" s="113">
        <v>360</v>
      </c>
      <c r="G3" s="114"/>
      <c r="H3" s="91" t="s">
        <v>15</v>
      </c>
      <c r="I3" s="95" t="s">
        <v>16</v>
      </c>
      <c r="J3" s="91" t="str">
        <f>IF(ISNUMBER(SEARCH(#REF!,H3)),"是","否")</f>
        <v>否</v>
      </c>
      <c r="K3" s="91" t="str">
        <f>IF(ISNUMBER(SEARCH(#REF!,I3)),"是","否")</f>
        <v>否</v>
      </c>
    </row>
    <row r="4" s="91" customFormat="1" ht="21.6" spans="1:12">
      <c r="A4" s="108"/>
      <c r="B4" s="109" t="s">
        <v>17</v>
      </c>
      <c r="C4" s="110" t="s">
        <v>18</v>
      </c>
      <c r="D4" s="111" t="s">
        <v>19</v>
      </c>
      <c r="E4" s="112"/>
      <c r="F4" s="115">
        <v>1000</v>
      </c>
      <c r="G4" s="114"/>
      <c r="H4" s="91" t="s">
        <v>20</v>
      </c>
      <c r="I4" s="91" t="s">
        <v>21</v>
      </c>
      <c r="J4" s="91" t="str">
        <f>IF(ISNUMBER(SEARCH(#REF!,H4)),"是","否")</f>
        <v>否</v>
      </c>
      <c r="K4" s="91" t="str">
        <f>IF(ISNUMBER(SEARCH(#REF!,I4)),"是","否")</f>
        <v>否</v>
      </c>
    </row>
    <row r="5" s="91" customFormat="1" ht="21.6" spans="1:12">
      <c r="A5" s="108"/>
      <c r="B5" s="109" t="s">
        <v>22</v>
      </c>
      <c r="C5" s="110" t="s">
        <v>23</v>
      </c>
      <c r="D5" s="111" t="s">
        <v>24</v>
      </c>
      <c r="E5" s="112"/>
      <c r="F5" s="115">
        <v>1000</v>
      </c>
      <c r="G5" s="114"/>
      <c r="H5" s="91" t="s">
        <v>25</v>
      </c>
      <c r="I5" s="116" t="s">
        <v>26</v>
      </c>
      <c r="J5" s="91" t="str">
        <f>IF(ISNUMBER(SEARCH(#REF!,H5)),"是","否")</f>
        <v>否</v>
      </c>
      <c r="K5" s="91" t="str">
        <f>IF(ISNUMBER(SEARCH(#REF!,I5)),"是","否")</f>
        <v>否</v>
      </c>
    </row>
    <row r="6" s="91" customFormat="1" spans="1:12">
      <c r="A6" s="108"/>
      <c r="B6" s="117" t="s">
        <v>27</v>
      </c>
      <c r="C6" s="118" t="s">
        <v>28</v>
      </c>
      <c r="D6" s="111" t="s">
        <v>29</v>
      </c>
      <c r="E6" s="112"/>
      <c r="F6" s="113">
        <v>1000</v>
      </c>
      <c r="G6" s="114"/>
      <c r="H6" s="91" t="s">
        <v>30</v>
      </c>
      <c r="I6" s="95" t="s">
        <v>16</v>
      </c>
      <c r="J6" s="91" t="str">
        <f>IF(ISNUMBER(SEARCH(#REF!,H6)),"是","否")</f>
        <v>否</v>
      </c>
      <c r="K6" s="91" t="str">
        <f>IF(ISNUMBER(SEARCH(#REF!,I6)),"是","否")</f>
        <v>否</v>
      </c>
    </row>
    <row r="7" s="91" customFormat="1" ht="43.2" spans="1:12">
      <c r="A7" s="108"/>
      <c r="B7" s="119"/>
      <c r="C7" s="120"/>
      <c r="D7" s="121" t="s">
        <v>31</v>
      </c>
      <c r="E7" s="112"/>
      <c r="F7" s="122">
        <v>3400</v>
      </c>
      <c r="G7" s="123" t="s">
        <v>32</v>
      </c>
      <c r="H7" s="91" t="s">
        <v>30</v>
      </c>
      <c r="I7" s="95" t="s">
        <v>16</v>
      </c>
      <c r="J7" s="91" t="str">
        <f>IF(ISNUMBER(SEARCH(#REF!,H7)),"是","否")</f>
        <v>否</v>
      </c>
      <c r="K7" s="91" t="str">
        <f>IF(ISNUMBER(SEARCH(#REF!,I7)),"是","否")</f>
        <v>否</v>
      </c>
    </row>
    <row r="8" s="91" customFormat="1" spans="1:12">
      <c r="A8" s="108"/>
      <c r="B8" s="109" t="s">
        <v>33</v>
      </c>
      <c r="C8" s="110" t="s">
        <v>34</v>
      </c>
      <c r="D8" s="111" t="s">
        <v>35</v>
      </c>
      <c r="E8" s="112"/>
      <c r="F8" s="113">
        <v>2000</v>
      </c>
      <c r="G8" s="114" t="s">
        <v>36</v>
      </c>
      <c r="H8" s="124" t="s">
        <v>37</v>
      </c>
      <c r="I8" s="91" t="s">
        <v>21</v>
      </c>
      <c r="J8" s="91" t="str">
        <f>IF(ISNUMBER(SEARCH(#REF!,H8)),"是","否")</f>
        <v>否</v>
      </c>
      <c r="K8" s="91" t="str">
        <f>IF(ISNUMBER(SEARCH(#REF!,I8)),"是","否")</f>
        <v>否</v>
      </c>
    </row>
    <row r="9" s="91" customFormat="1" ht="21.6" spans="1:12">
      <c r="A9" s="108"/>
      <c r="B9" s="109" t="s">
        <v>38</v>
      </c>
      <c r="C9" s="110" t="s">
        <v>39</v>
      </c>
      <c r="D9" s="111" t="s">
        <v>40</v>
      </c>
      <c r="E9" s="112"/>
      <c r="F9" s="115">
        <v>2000</v>
      </c>
      <c r="G9" s="114"/>
      <c r="H9" s="91" t="s">
        <v>37</v>
      </c>
      <c r="I9" s="91" t="s">
        <v>21</v>
      </c>
      <c r="J9" s="91" t="str">
        <f>IF(ISNUMBER(SEARCH(#REF!,H9)),"是","否")</f>
        <v>否</v>
      </c>
      <c r="K9" s="91" t="str">
        <f>IF(ISNUMBER(SEARCH(#REF!,I9)),"是","否")</f>
        <v>否</v>
      </c>
    </row>
    <row r="10" s="91" customFormat="1" ht="32.5" customHeight="1" spans="1:12">
      <c r="A10" s="108"/>
      <c r="B10" s="117" t="s">
        <v>41</v>
      </c>
      <c r="C10" s="118" t="s">
        <v>42</v>
      </c>
      <c r="D10" s="121" t="s">
        <v>43</v>
      </c>
      <c r="E10" s="112"/>
      <c r="F10" s="122">
        <v>3400</v>
      </c>
      <c r="G10" s="114"/>
      <c r="H10" s="91" t="s">
        <v>44</v>
      </c>
      <c r="I10" s="116" t="s">
        <v>26</v>
      </c>
      <c r="J10" s="91" t="str">
        <f>IF(ISNUMBER(SEARCH(#REF!,H10)),"是","否")</f>
        <v>否</v>
      </c>
      <c r="K10" s="91" t="str">
        <f>IF(ISNUMBER(SEARCH(#REF!,I10)),"是","否")</f>
        <v>否</v>
      </c>
    </row>
    <row r="11" s="91" customFormat="1" ht="24" customHeight="1" spans="1:12">
      <c r="A11" s="108"/>
      <c r="B11" s="119"/>
      <c r="C11" s="120"/>
      <c r="D11" s="121" t="s">
        <v>45</v>
      </c>
      <c r="E11" s="112"/>
      <c r="F11" s="122">
        <v>3400</v>
      </c>
      <c r="G11" s="114"/>
      <c r="H11" s="91" t="s">
        <v>44</v>
      </c>
      <c r="I11" s="95" t="s">
        <v>46</v>
      </c>
      <c r="J11" s="91" t="str">
        <f>IF(ISNUMBER(SEARCH(#REF!,H11)),"是","否")</f>
        <v>否</v>
      </c>
      <c r="K11" s="91" t="str">
        <f>IF(ISNUMBER(SEARCH(#REF!,I11)),"是","否")</f>
        <v>否</v>
      </c>
    </row>
    <row r="12" s="91" customFormat="1" ht="14.25" customHeight="1" spans="1:12">
      <c r="A12" s="108"/>
      <c r="B12" s="117" t="s">
        <v>47</v>
      </c>
      <c r="C12" s="118" t="s">
        <v>48</v>
      </c>
      <c r="D12" s="111" t="s">
        <v>49</v>
      </c>
      <c r="E12" s="112"/>
      <c r="F12" s="115">
        <v>1000</v>
      </c>
      <c r="G12" s="114" t="s">
        <v>50</v>
      </c>
      <c r="H12" s="91" t="s">
        <v>25</v>
      </c>
      <c r="I12" s="116" t="s">
        <v>26</v>
      </c>
      <c r="J12" s="91" t="str">
        <f>IF(ISNUMBER(SEARCH(#REF!,H12)),"是","否")</f>
        <v>否</v>
      </c>
      <c r="K12" s="91" t="str">
        <f>IF(ISNUMBER(SEARCH(#REF!,I12)),"是","否")</f>
        <v>否</v>
      </c>
    </row>
    <row r="13" s="91" customFormat="1" ht="21.6" spans="1:12">
      <c r="A13" s="108"/>
      <c r="B13" s="125"/>
      <c r="C13" s="126"/>
      <c r="D13" s="111" t="s">
        <v>51</v>
      </c>
      <c r="E13" s="112"/>
      <c r="F13" s="115">
        <v>1000</v>
      </c>
      <c r="G13" s="114" t="s">
        <v>50</v>
      </c>
      <c r="H13" s="91" t="s">
        <v>25</v>
      </c>
      <c r="I13" s="116" t="s">
        <v>26</v>
      </c>
      <c r="J13" s="91" t="str">
        <f>IF(ISNUMBER(SEARCH(#REF!,H13)),"是","否")</f>
        <v>否</v>
      </c>
      <c r="K13" s="91" t="str">
        <f>IF(ISNUMBER(SEARCH(#REF!,I13)),"是","否")</f>
        <v>否</v>
      </c>
    </row>
    <row r="14" s="91" customFormat="1" ht="75.6" spans="1:12">
      <c r="A14" s="108"/>
      <c r="B14" s="125"/>
      <c r="C14" s="126"/>
      <c r="D14" s="121" t="s">
        <v>52</v>
      </c>
      <c r="E14" s="112"/>
      <c r="F14" s="122">
        <v>1000</v>
      </c>
      <c r="G14" s="114" t="s">
        <v>53</v>
      </c>
      <c r="H14" s="91" t="s">
        <v>25</v>
      </c>
      <c r="I14" s="116" t="s">
        <v>26</v>
      </c>
      <c r="J14" s="91" t="str">
        <f>IF(ISNUMBER(SEARCH(#REF!,H14)),"是","否")</f>
        <v>否</v>
      </c>
      <c r="K14" s="91" t="str">
        <f>IF(ISNUMBER(SEARCH(#REF!,I14)),"是","否")</f>
        <v>否</v>
      </c>
    </row>
    <row r="15" s="91" customFormat="1" ht="21.6" spans="1:12">
      <c r="A15" s="108"/>
      <c r="B15" s="125"/>
      <c r="C15" s="126"/>
      <c r="D15" s="111" t="s">
        <v>54</v>
      </c>
      <c r="E15" s="112"/>
      <c r="F15" s="115">
        <v>3000</v>
      </c>
      <c r="G15" s="114" t="s">
        <v>50</v>
      </c>
      <c r="H15" s="91" t="s">
        <v>25</v>
      </c>
      <c r="I15" s="116" t="s">
        <v>26</v>
      </c>
      <c r="J15" s="91" t="str">
        <f>IF(ISNUMBER(SEARCH(#REF!,H15)),"是","否")</f>
        <v>否</v>
      </c>
      <c r="K15" s="91" t="str">
        <f>IF(ISNUMBER(SEARCH(#REF!,I15)),"是","否")</f>
        <v>否</v>
      </c>
    </row>
    <row r="16" s="91" customFormat="1" ht="43.2" spans="1:12">
      <c r="A16" s="108"/>
      <c r="B16" s="125"/>
      <c r="C16" s="126"/>
      <c r="D16" s="127" t="s">
        <v>55</v>
      </c>
      <c r="E16" s="112"/>
      <c r="F16" s="128">
        <v>1000</v>
      </c>
      <c r="G16" s="129" t="s">
        <v>56</v>
      </c>
      <c r="H16" s="91" t="s">
        <v>25</v>
      </c>
      <c r="I16" s="130" t="s">
        <v>57</v>
      </c>
      <c r="J16" s="91" t="str">
        <f>IF(ISNUMBER(SEARCH(#REF!,H16)),"是","否")</f>
        <v>否</v>
      </c>
      <c r="K16" s="91" t="str">
        <f>IF(ISNUMBER(SEARCH(#REF!,I16)),"是","否")</f>
        <v>否</v>
      </c>
    </row>
    <row r="17" s="91" customFormat="1" spans="1:11">
      <c r="A17" s="108"/>
      <c r="B17" s="119"/>
      <c r="C17" s="120"/>
      <c r="D17" s="111" t="s">
        <v>58</v>
      </c>
      <c r="E17" s="112"/>
      <c r="F17" s="115">
        <v>1000</v>
      </c>
      <c r="G17" s="114"/>
      <c r="H17" s="91" t="s">
        <v>25</v>
      </c>
      <c r="I17" s="130" t="s">
        <v>57</v>
      </c>
      <c r="J17" s="91" t="str">
        <f>IF(ISNUMBER(SEARCH(#REF!,H17)),"是","否")</f>
        <v>否</v>
      </c>
      <c r="K17" s="91" t="str">
        <f>IF(ISNUMBER(SEARCH(#REF!,I17)),"是","否")</f>
        <v>否</v>
      </c>
    </row>
    <row r="18" s="91" customFormat="1" spans="1:11">
      <c r="A18" s="108"/>
      <c r="B18" s="109" t="s">
        <v>59</v>
      </c>
      <c r="C18" s="110" t="s">
        <v>60</v>
      </c>
      <c r="D18" s="131" t="s">
        <v>61</v>
      </c>
      <c r="E18" s="112"/>
      <c r="F18" s="113">
        <v>180</v>
      </c>
      <c r="G18" s="114"/>
      <c r="H18" s="91" t="s">
        <v>15</v>
      </c>
      <c r="I18" s="95" t="s">
        <v>16</v>
      </c>
      <c r="J18" s="91" t="str">
        <f>IF(ISNUMBER(SEARCH(#REF!,H18)),"是","否")</f>
        <v>否</v>
      </c>
      <c r="K18" s="91" t="str">
        <f>IF(ISNUMBER(SEARCH(#REF!,I18)),"是","否")</f>
        <v>否</v>
      </c>
    </row>
    <row r="19" s="91" customFormat="1" ht="21.6" spans="1:11">
      <c r="A19" s="108"/>
      <c r="B19" s="109" t="s">
        <v>62</v>
      </c>
      <c r="C19" s="110" t="s">
        <v>63</v>
      </c>
      <c r="D19" s="131" t="s">
        <v>64</v>
      </c>
      <c r="E19" s="112"/>
      <c r="F19" s="113">
        <v>2000</v>
      </c>
      <c r="G19" s="114"/>
      <c r="H19" s="91" t="s">
        <v>15</v>
      </c>
      <c r="I19" s="95" t="s">
        <v>16</v>
      </c>
      <c r="J19" s="91" t="str">
        <f>IF(ISNUMBER(SEARCH(#REF!,H19)),"是","否")</f>
        <v>否</v>
      </c>
      <c r="K19" s="91" t="str">
        <f>IF(ISNUMBER(SEARCH(#REF!,I19)),"是","否")</f>
        <v>否</v>
      </c>
    </row>
    <row r="20" s="91" customFormat="1" ht="21.6" spans="1:11">
      <c r="A20" s="108"/>
      <c r="B20" s="109" t="s">
        <v>65</v>
      </c>
      <c r="C20" s="110" t="s">
        <v>66</v>
      </c>
      <c r="D20" s="131" t="s">
        <v>67</v>
      </c>
      <c r="E20" s="112"/>
      <c r="F20" s="113">
        <v>0</v>
      </c>
      <c r="G20" s="114"/>
      <c r="H20" s="91" t="s">
        <v>15</v>
      </c>
      <c r="I20" s="95" t="s">
        <v>16</v>
      </c>
      <c r="J20" s="91" t="str">
        <f>IF(ISNUMBER(SEARCH(#REF!,H20)),"是","否")</f>
        <v>否</v>
      </c>
      <c r="K20" s="91" t="str">
        <f>IF(ISNUMBER(SEARCH(#REF!,I20)),"是","否")</f>
        <v>否</v>
      </c>
    </row>
    <row r="21" s="91" customFormat="1" ht="21.6" spans="1:11">
      <c r="A21" s="108"/>
      <c r="B21" s="117" t="s">
        <v>68</v>
      </c>
      <c r="C21" s="118" t="s">
        <v>69</v>
      </c>
      <c r="D21" s="131" t="s">
        <v>70</v>
      </c>
      <c r="E21" s="112"/>
      <c r="F21" s="113">
        <v>0</v>
      </c>
      <c r="G21" s="114"/>
      <c r="H21" s="91" t="s">
        <v>25</v>
      </c>
      <c r="I21" s="116" t="s">
        <v>26</v>
      </c>
      <c r="J21" s="91" t="str">
        <f>IF(ISNUMBER(SEARCH(#REF!,H21)),"是","否")</f>
        <v>否</v>
      </c>
      <c r="K21" s="91" t="str">
        <f>IF(ISNUMBER(SEARCH(#REF!,I21)),"是","否")</f>
        <v>否</v>
      </c>
    </row>
    <row r="22" s="91" customFormat="1" ht="21.6" spans="1:11">
      <c r="A22" s="108"/>
      <c r="B22" s="119"/>
      <c r="C22" s="120"/>
      <c r="D22" s="131" t="s">
        <v>71</v>
      </c>
      <c r="E22" s="112"/>
      <c r="F22" s="113">
        <v>0</v>
      </c>
      <c r="G22" s="114"/>
      <c r="H22" s="91" t="s">
        <v>37</v>
      </c>
      <c r="I22" s="116" t="s">
        <v>26</v>
      </c>
      <c r="J22" s="91" t="str">
        <f>IF(ISNUMBER(SEARCH(#REF!,H22)),"是","否")</f>
        <v>否</v>
      </c>
      <c r="K22" s="91" t="str">
        <f>IF(ISNUMBER(SEARCH(#REF!,I22)),"是","否")</f>
        <v>否</v>
      </c>
    </row>
    <row r="23" s="91" customFormat="1" ht="32.4" spans="1:11">
      <c r="A23" s="108"/>
      <c r="B23" s="117" t="s">
        <v>72</v>
      </c>
      <c r="C23" s="118" t="s">
        <v>73</v>
      </c>
      <c r="D23" s="131" t="s">
        <v>74</v>
      </c>
      <c r="E23" s="112"/>
      <c r="F23" s="132">
        <v>10000</v>
      </c>
      <c r="G23" s="114"/>
      <c r="H23" s="91" t="s">
        <v>75</v>
      </c>
      <c r="I23" s="91" t="s">
        <v>21</v>
      </c>
      <c r="J23" s="91" t="str">
        <f>IF(ISNUMBER(SEARCH(#REF!,H23)),"是","否")</f>
        <v>否</v>
      </c>
      <c r="K23" s="91" t="str">
        <f>IF(ISNUMBER(SEARCH(#REF!,I23)),"是","否")</f>
        <v>否</v>
      </c>
    </row>
    <row r="24" s="91" customFormat="1" ht="32.4" spans="1:11">
      <c r="A24" s="108"/>
      <c r="B24" s="125"/>
      <c r="C24" s="126"/>
      <c r="D24" s="131" t="s">
        <v>76</v>
      </c>
      <c r="E24" s="112"/>
      <c r="F24" s="132">
        <v>13500</v>
      </c>
      <c r="G24" s="114"/>
      <c r="H24" s="91" t="s">
        <v>30</v>
      </c>
      <c r="I24" s="95" t="s">
        <v>16</v>
      </c>
      <c r="J24" s="91" t="str">
        <f>IF(ISNUMBER(SEARCH(#REF!,H24)),"是","否")</f>
        <v>否</v>
      </c>
      <c r="K24" s="91" t="str">
        <f>IF(ISNUMBER(SEARCH(#REF!,I24)),"是","否")</f>
        <v>否</v>
      </c>
    </row>
    <row r="25" s="91" customFormat="1" ht="43.2" spans="1:11">
      <c r="A25" s="108"/>
      <c r="B25" s="125"/>
      <c r="C25" s="126"/>
      <c r="D25" s="131" t="s">
        <v>77</v>
      </c>
      <c r="E25" s="112"/>
      <c r="F25" s="133">
        <v>28500</v>
      </c>
      <c r="G25" s="114"/>
      <c r="H25" s="91" t="s">
        <v>78</v>
      </c>
      <c r="I25" s="91" t="s">
        <v>21</v>
      </c>
      <c r="J25" s="91" t="str">
        <f>IF(ISNUMBER(SEARCH(#REF!,H25)),"是","否")</f>
        <v>否</v>
      </c>
      <c r="K25" s="91" t="str">
        <f>IF(ISNUMBER(SEARCH(#REF!,I25)),"是","否")</f>
        <v>否</v>
      </c>
    </row>
    <row r="26" s="91" customFormat="1" ht="43.2" spans="1:11">
      <c r="A26" s="108"/>
      <c r="B26" s="125"/>
      <c r="C26" s="126"/>
      <c r="D26" s="134" t="s">
        <v>79</v>
      </c>
      <c r="E26" s="112"/>
      <c r="F26" s="135">
        <v>28500</v>
      </c>
      <c r="G26" s="129" t="s">
        <v>80</v>
      </c>
      <c r="H26" s="91" t="s">
        <v>78</v>
      </c>
      <c r="I26" s="91" t="s">
        <v>21</v>
      </c>
      <c r="J26" s="91" t="str">
        <f>IF(ISNUMBER(SEARCH(#REF!,H26)),"是","否")</f>
        <v>否</v>
      </c>
      <c r="K26" s="91" t="str">
        <f>IF(ISNUMBER(SEARCH(#REF!,I26)),"是","否")</f>
        <v>否</v>
      </c>
    </row>
    <row r="27" s="91" customFormat="1" ht="43.2" spans="1:11">
      <c r="A27" s="108"/>
      <c r="B27" s="125"/>
      <c r="C27" s="126"/>
      <c r="D27" s="121" t="s">
        <v>81</v>
      </c>
      <c r="E27" s="112"/>
      <c r="F27" s="136">
        <v>15000</v>
      </c>
      <c r="G27" s="114"/>
      <c r="H27" s="91" t="s">
        <v>37</v>
      </c>
      <c r="I27" s="91" t="s">
        <v>21</v>
      </c>
      <c r="J27" s="91" t="str">
        <f>IF(ISNUMBER(SEARCH(#REF!,H27)),"是","否")</f>
        <v>否</v>
      </c>
      <c r="K27" s="91" t="str">
        <f>IF(ISNUMBER(SEARCH(#REF!,I27)),"是","否")</f>
        <v>否</v>
      </c>
    </row>
    <row r="28" s="91" customFormat="1" ht="43.2" spans="1:11">
      <c r="A28" s="108"/>
      <c r="B28" s="125"/>
      <c r="C28" s="126"/>
      <c r="D28" s="137" t="s">
        <v>82</v>
      </c>
      <c r="E28" s="138"/>
      <c r="F28" s="139">
        <v>15000</v>
      </c>
      <c r="G28" s="129" t="s">
        <v>80</v>
      </c>
      <c r="H28" s="91" t="s">
        <v>37</v>
      </c>
      <c r="I28" s="91" t="s">
        <v>21</v>
      </c>
      <c r="J28" s="91" t="str">
        <f>IF(ISNUMBER(SEARCH(#REF!,H28)),"是","否")</f>
        <v>否</v>
      </c>
      <c r="K28" s="91" t="str">
        <f>IF(ISNUMBER(SEARCH(#REF!,I28)),"是","否")</f>
        <v>否</v>
      </c>
    </row>
    <row r="29" s="91" customFormat="1" ht="43.2" spans="1:11">
      <c r="A29" s="108"/>
      <c r="B29" s="125"/>
      <c r="C29" s="126"/>
      <c r="D29" s="121" t="s">
        <v>83</v>
      </c>
      <c r="E29" s="140"/>
      <c r="F29" s="133">
        <v>28500</v>
      </c>
      <c r="G29" s="114"/>
      <c r="H29" s="91" t="s">
        <v>37</v>
      </c>
      <c r="I29" s="91" t="s">
        <v>21</v>
      </c>
      <c r="J29" s="91" t="str">
        <f>IF(ISNUMBER(SEARCH(#REF!,H29)),"是","否")</f>
        <v>否</v>
      </c>
      <c r="K29" s="91" t="str">
        <f>IF(ISNUMBER(SEARCH(#REF!,I29)),"是","否")</f>
        <v>否</v>
      </c>
    </row>
    <row r="30" s="91" customFormat="1" ht="43.2" spans="1:11">
      <c r="A30" s="108"/>
      <c r="B30" s="125"/>
      <c r="C30" s="126"/>
      <c r="D30" s="137" t="s">
        <v>84</v>
      </c>
      <c r="E30" s="140"/>
      <c r="F30" s="135">
        <v>28500</v>
      </c>
      <c r="G30" s="129" t="s">
        <v>85</v>
      </c>
      <c r="H30" s="91" t="s">
        <v>37</v>
      </c>
      <c r="I30" s="91" t="s">
        <v>21</v>
      </c>
      <c r="J30" s="91" t="str">
        <f>IF(ISNUMBER(SEARCH(#REF!,H30)),"是","否")</f>
        <v>否</v>
      </c>
      <c r="K30" s="91" t="str">
        <f>IF(ISNUMBER(SEARCH(#REF!,I30)),"是","否")</f>
        <v>否</v>
      </c>
    </row>
    <row r="31" s="91" customFormat="1" ht="43.2" spans="1:11">
      <c r="A31" s="108"/>
      <c r="B31" s="119"/>
      <c r="C31" s="120"/>
      <c r="D31" s="131" t="s">
        <v>86</v>
      </c>
      <c r="E31" s="140"/>
      <c r="F31" s="132">
        <v>18000</v>
      </c>
      <c r="G31" s="114"/>
      <c r="H31" s="91" t="s">
        <v>87</v>
      </c>
      <c r="I31" s="95" t="s">
        <v>16</v>
      </c>
      <c r="J31" s="91" t="str">
        <f>IF(ISNUMBER(SEARCH(#REF!,H31)),"是","否")</f>
        <v>否</v>
      </c>
      <c r="K31" s="91" t="str">
        <f>IF(ISNUMBER(SEARCH(#REF!,I31)),"是","否")</f>
        <v>否</v>
      </c>
    </row>
    <row r="32" s="91" customFormat="1" ht="24" customHeight="1" spans="1:11">
      <c r="A32" s="108"/>
      <c r="B32" s="117" t="s">
        <v>88</v>
      </c>
      <c r="C32" s="132" t="s">
        <v>89</v>
      </c>
      <c r="D32" s="131" t="s">
        <v>90</v>
      </c>
      <c r="E32" s="140"/>
      <c r="F32" s="113">
        <v>6000</v>
      </c>
      <c r="G32" s="114"/>
      <c r="H32" s="91" t="s">
        <v>75</v>
      </c>
      <c r="I32" s="91" t="s">
        <v>21</v>
      </c>
      <c r="J32" s="91" t="str">
        <f>IF(ISNUMBER(SEARCH(#REF!,H32)),"是","否")</f>
        <v>否</v>
      </c>
      <c r="K32" s="91" t="str">
        <f>IF(ISNUMBER(SEARCH(#REF!,I32)),"是","否")</f>
        <v>否</v>
      </c>
    </row>
    <row r="33" s="91" customFormat="1" ht="24" customHeight="1" spans="1:11">
      <c r="A33" s="108"/>
      <c r="B33" s="125"/>
      <c r="C33" s="141"/>
      <c r="D33" s="134" t="s">
        <v>91</v>
      </c>
      <c r="E33" s="140"/>
      <c r="F33" s="128">
        <v>20000</v>
      </c>
      <c r="G33" s="142" t="s">
        <v>92</v>
      </c>
      <c r="H33" s="91" t="s">
        <v>75</v>
      </c>
      <c r="I33" s="91" t="s">
        <v>21</v>
      </c>
      <c r="J33" s="91" t="str">
        <f>IF(ISNUMBER(SEARCH(#REF!,H33)),"是","否")</f>
        <v>否</v>
      </c>
      <c r="K33" s="91" t="str">
        <f>IF(ISNUMBER(SEARCH(#REF!,I33)),"是","否")</f>
        <v>否</v>
      </c>
    </row>
    <row r="34" s="91" customFormat="1" ht="24" customHeight="1" spans="1:11">
      <c r="A34" s="108"/>
      <c r="B34" s="125"/>
      <c r="C34" s="141"/>
      <c r="D34" s="134" t="s">
        <v>93</v>
      </c>
      <c r="E34" s="140"/>
      <c r="F34" s="128">
        <v>250000</v>
      </c>
      <c r="G34" s="143"/>
      <c r="H34" s="91" t="s">
        <v>75</v>
      </c>
      <c r="I34" s="91" t="s">
        <v>21</v>
      </c>
      <c r="J34" s="91" t="str">
        <f>IF(ISNUMBER(SEARCH(#REF!,H34)),"是","否")</f>
        <v>否</v>
      </c>
      <c r="K34" s="91" t="str">
        <f>IF(ISNUMBER(SEARCH(#REF!,I34)),"是","否")</f>
        <v>否</v>
      </c>
    </row>
    <row r="35" s="91" customFormat="1" ht="21.6" spans="1:11">
      <c r="A35" s="108"/>
      <c r="B35" s="119"/>
      <c r="C35" s="115"/>
      <c r="D35" s="134" t="s">
        <v>94</v>
      </c>
      <c r="E35" s="140"/>
      <c r="F35" s="128">
        <v>100000</v>
      </c>
      <c r="G35" s="144"/>
      <c r="H35" s="91" t="s">
        <v>75</v>
      </c>
      <c r="I35" s="91" t="s">
        <v>21</v>
      </c>
      <c r="J35" s="91" t="str">
        <f>IF(ISNUMBER(SEARCH(#REF!,H35)),"是","否")</f>
        <v>否</v>
      </c>
      <c r="K35" s="91" t="str">
        <f>IF(ISNUMBER(SEARCH(#REF!,I35)),"是","否")</f>
        <v>否</v>
      </c>
    </row>
    <row r="36" s="91" customFormat="1" ht="21.6" spans="1:11">
      <c r="A36" s="108"/>
      <c r="B36" s="117" t="s">
        <v>95</v>
      </c>
      <c r="C36" s="118" t="s">
        <v>96</v>
      </c>
      <c r="D36" s="131" t="s">
        <v>97</v>
      </c>
      <c r="E36" s="140"/>
      <c r="F36" s="136">
        <v>3750</v>
      </c>
      <c r="G36" s="114"/>
      <c r="H36" s="91" t="s">
        <v>25</v>
      </c>
      <c r="I36" s="91" t="s">
        <v>21</v>
      </c>
      <c r="J36" s="91" t="str">
        <f>IF(ISNUMBER(SEARCH(#REF!,H36)),"是","否")</f>
        <v>否</v>
      </c>
      <c r="K36" s="91" t="str">
        <f>IF(ISNUMBER(SEARCH(#REF!,I36)),"是","否")</f>
        <v>否</v>
      </c>
    </row>
    <row r="37" s="91" customFormat="1" ht="21.6" spans="1:11">
      <c r="A37" s="108"/>
      <c r="B37" s="125"/>
      <c r="C37" s="126"/>
      <c r="D37" s="131" t="s">
        <v>98</v>
      </c>
      <c r="E37" s="140"/>
      <c r="F37" s="136">
        <v>5000</v>
      </c>
      <c r="G37" s="114"/>
      <c r="H37" s="91" t="s">
        <v>25</v>
      </c>
      <c r="I37" s="91" t="s">
        <v>21</v>
      </c>
      <c r="J37" s="91" t="str">
        <f>IF(ISNUMBER(SEARCH(#REF!,H37)),"是","否")</f>
        <v>否</v>
      </c>
      <c r="K37" s="91" t="str">
        <f>IF(ISNUMBER(SEARCH(#REF!,I37)),"是","否")</f>
        <v>否</v>
      </c>
    </row>
    <row r="38" s="91" customFormat="1" ht="21.6" spans="1:11">
      <c r="A38" s="108"/>
      <c r="B38" s="125"/>
      <c r="C38" s="126"/>
      <c r="D38" s="145" t="s">
        <v>99</v>
      </c>
      <c r="E38" s="140"/>
      <c r="F38" s="136">
        <v>3750</v>
      </c>
      <c r="G38" s="114"/>
      <c r="H38" s="91" t="s">
        <v>25</v>
      </c>
      <c r="I38" s="91" t="s">
        <v>21</v>
      </c>
      <c r="J38" s="91" t="str">
        <f>IF(ISNUMBER(SEARCH(#REF!,H38)),"是","否")</f>
        <v>否</v>
      </c>
      <c r="K38" s="91" t="str">
        <f>IF(ISNUMBER(SEARCH(#REF!,I38)),"是","否")</f>
        <v>否</v>
      </c>
    </row>
    <row r="39" s="91" customFormat="1" ht="21.6" spans="1:11">
      <c r="A39" s="108"/>
      <c r="B39" s="125"/>
      <c r="C39" s="126"/>
      <c r="D39" s="146" t="s">
        <v>100</v>
      </c>
      <c r="E39" s="140"/>
      <c r="F39" s="136">
        <v>3750</v>
      </c>
      <c r="G39" s="114"/>
      <c r="H39" s="91" t="s">
        <v>25</v>
      </c>
      <c r="I39" s="91" t="s">
        <v>21</v>
      </c>
      <c r="J39" s="91" t="str">
        <f>IF(ISNUMBER(SEARCH(#REF!,H39)),"是","否")</f>
        <v>否</v>
      </c>
      <c r="K39" s="91" t="str">
        <f>IF(ISNUMBER(SEARCH(#REF!,I39)),"是","否")</f>
        <v>否</v>
      </c>
    </row>
    <row r="40" s="91" customFormat="1" ht="21.6" spans="1:11">
      <c r="A40" s="108"/>
      <c r="B40" s="125"/>
      <c r="C40" s="126"/>
      <c r="D40" s="146" t="s">
        <v>101</v>
      </c>
      <c r="E40" s="140"/>
      <c r="F40" s="136">
        <v>3750</v>
      </c>
      <c r="G40" s="114"/>
      <c r="H40" s="91" t="s">
        <v>25</v>
      </c>
      <c r="I40" s="91" t="s">
        <v>21</v>
      </c>
      <c r="J40" s="91" t="str">
        <f>IF(ISNUMBER(SEARCH(#REF!,H40)),"是","否")</f>
        <v>否</v>
      </c>
      <c r="K40" s="91" t="str">
        <f>IF(ISNUMBER(SEARCH(#REF!,I40)),"是","否")</f>
        <v>否</v>
      </c>
    </row>
    <row r="41" s="91" customFormat="1" spans="1:11">
      <c r="A41" s="108"/>
      <c r="B41" s="125"/>
      <c r="C41" s="126"/>
      <c r="D41" s="147" t="s">
        <v>102</v>
      </c>
      <c r="E41" s="140"/>
      <c r="F41" s="148">
        <v>125000</v>
      </c>
      <c r="G41" s="114"/>
      <c r="H41" s="91" t="s">
        <v>25</v>
      </c>
      <c r="I41" s="91" t="s">
        <v>21</v>
      </c>
      <c r="J41" s="91" t="str">
        <f>IF(ISNUMBER(SEARCH(#REF!,H41)),"是","否")</f>
        <v>否</v>
      </c>
      <c r="K41" s="91" t="str">
        <f>IF(ISNUMBER(SEARCH(#REF!,I41)),"是","否")</f>
        <v>否</v>
      </c>
    </row>
    <row r="42" s="91" customFormat="1" ht="21.6" spans="1:11">
      <c r="A42" s="108"/>
      <c r="B42" s="125"/>
      <c r="C42" s="126"/>
      <c r="D42" s="147" t="s">
        <v>103</v>
      </c>
      <c r="E42" s="140"/>
      <c r="F42" s="113">
        <v>128750</v>
      </c>
      <c r="G42" s="114"/>
      <c r="H42" s="91" t="s">
        <v>25</v>
      </c>
      <c r="I42" s="91" t="s">
        <v>21</v>
      </c>
      <c r="J42" s="91" t="str">
        <f>IF(ISNUMBER(SEARCH(#REF!,H42)),"是","否")</f>
        <v>否</v>
      </c>
      <c r="K42" s="91" t="str">
        <f>IF(ISNUMBER(SEARCH(#REF!,I42)),"是","否")</f>
        <v>否</v>
      </c>
    </row>
    <row r="43" s="91" customFormat="1" ht="21.6" spans="1:11">
      <c r="A43" s="108"/>
      <c r="B43" s="125"/>
      <c r="C43" s="126"/>
      <c r="D43" s="147" t="s">
        <v>104</v>
      </c>
      <c r="E43" s="140"/>
      <c r="F43" s="113">
        <v>200000</v>
      </c>
      <c r="G43" s="149" t="s">
        <v>105</v>
      </c>
      <c r="H43" s="91" t="s">
        <v>44</v>
      </c>
      <c r="I43" s="91" t="s">
        <v>21</v>
      </c>
      <c r="J43" s="91" t="str">
        <f>IF(ISNUMBER(SEARCH(#REF!,H43)),"是","否")</f>
        <v>否</v>
      </c>
      <c r="K43" s="91" t="str">
        <f>IF(ISNUMBER(SEARCH(#REF!,I43)),"是","否")</f>
        <v>否</v>
      </c>
    </row>
    <row r="44" s="91" customFormat="1" ht="21.6" spans="1:11">
      <c r="A44" s="108"/>
      <c r="B44" s="125"/>
      <c r="C44" s="126"/>
      <c r="D44" s="147" t="s">
        <v>106</v>
      </c>
      <c r="E44" s="140"/>
      <c r="F44" s="113">
        <v>400000</v>
      </c>
      <c r="G44" s="149" t="s">
        <v>107</v>
      </c>
      <c r="H44" s="91" t="s">
        <v>25</v>
      </c>
      <c r="I44" s="91" t="s">
        <v>21</v>
      </c>
      <c r="J44" s="91" t="str">
        <f>IF(ISNUMBER(SEARCH(#REF!,H44)),"是","否")</f>
        <v>否</v>
      </c>
      <c r="K44" s="91" t="str">
        <f>IF(ISNUMBER(SEARCH(#REF!,I44)),"是","否")</f>
        <v>否</v>
      </c>
    </row>
    <row r="45" s="91" customFormat="1" ht="21.6" spans="1:11">
      <c r="A45" s="108"/>
      <c r="B45" s="125"/>
      <c r="C45" s="126"/>
      <c r="D45" s="147" t="s">
        <v>108</v>
      </c>
      <c r="E45" s="140"/>
      <c r="F45" s="113">
        <v>200000</v>
      </c>
      <c r="G45" s="149" t="s">
        <v>105</v>
      </c>
      <c r="H45" s="91" t="s">
        <v>25</v>
      </c>
      <c r="I45" s="91" t="s">
        <v>21</v>
      </c>
      <c r="J45" s="91" t="str">
        <f>IF(ISNUMBER(SEARCH(#REF!,H45)),"是","否")</f>
        <v>否</v>
      </c>
      <c r="K45" s="91" t="str">
        <f>IF(ISNUMBER(SEARCH(#REF!,I45)),"是","否")</f>
        <v>否</v>
      </c>
    </row>
    <row r="46" s="91" customFormat="1" ht="21.6" spans="1:11">
      <c r="A46" s="108"/>
      <c r="B46" s="125"/>
      <c r="C46" s="126"/>
      <c r="D46" s="147" t="s">
        <v>109</v>
      </c>
      <c r="E46" s="140"/>
      <c r="F46" s="113">
        <v>200000</v>
      </c>
      <c r="G46" s="149" t="s">
        <v>105</v>
      </c>
      <c r="H46" s="91" t="s">
        <v>25</v>
      </c>
      <c r="I46" s="91" t="s">
        <v>21</v>
      </c>
      <c r="J46" s="91" t="str">
        <f>IF(ISNUMBER(SEARCH(#REF!,H46)),"是","否")</f>
        <v>否</v>
      </c>
      <c r="K46" s="91" t="str">
        <f>IF(ISNUMBER(SEARCH(#REF!,I46)),"是","否")</f>
        <v>否</v>
      </c>
    </row>
    <row r="47" s="91" customFormat="1" spans="1:11">
      <c r="A47" s="108"/>
      <c r="B47" s="125"/>
      <c r="C47" s="126"/>
      <c r="D47" s="147" t="s">
        <v>110</v>
      </c>
      <c r="E47" s="140"/>
      <c r="F47" s="113">
        <v>50000</v>
      </c>
      <c r="G47" s="114"/>
      <c r="H47" s="91" t="s">
        <v>25</v>
      </c>
      <c r="I47" s="91" t="s">
        <v>21</v>
      </c>
      <c r="J47" s="91" t="str">
        <f>IF(ISNUMBER(SEARCH(#REF!,H47)),"是","否")</f>
        <v>否</v>
      </c>
      <c r="K47" s="91" t="str">
        <f>IF(ISNUMBER(SEARCH(#REF!,I47)),"是","否")</f>
        <v>否</v>
      </c>
    </row>
    <row r="48" s="91" customFormat="1" ht="21.6" spans="1:11">
      <c r="A48" s="108"/>
      <c r="B48" s="125"/>
      <c r="C48" s="126"/>
      <c r="D48" s="147" t="s">
        <v>111</v>
      </c>
      <c r="E48" s="140"/>
      <c r="F48" s="113">
        <v>60000</v>
      </c>
      <c r="G48" s="114"/>
      <c r="H48" s="91" t="s">
        <v>25</v>
      </c>
      <c r="I48" s="91" t="s">
        <v>21</v>
      </c>
      <c r="J48" s="91" t="str">
        <f>IF(ISNUMBER(SEARCH(#REF!,H48)),"是","否")</f>
        <v>否</v>
      </c>
      <c r="K48" s="91" t="str">
        <f>IF(ISNUMBER(SEARCH(#REF!,I48)),"是","否")</f>
        <v>否</v>
      </c>
    </row>
    <row r="49" s="91" customFormat="1" ht="21.6" spans="1:11">
      <c r="A49" s="108"/>
      <c r="B49" s="125"/>
      <c r="C49" s="126"/>
      <c r="D49" s="147" t="s">
        <v>112</v>
      </c>
      <c r="E49" s="140"/>
      <c r="F49" s="113">
        <v>42000</v>
      </c>
      <c r="G49" s="114"/>
      <c r="H49" s="91" t="s">
        <v>25</v>
      </c>
      <c r="I49" s="91" t="s">
        <v>21</v>
      </c>
      <c r="J49" s="91" t="str">
        <f>IF(ISNUMBER(SEARCH(#REF!,H49)),"是","否")</f>
        <v>否</v>
      </c>
      <c r="K49" s="91" t="str">
        <f>IF(ISNUMBER(SEARCH(#REF!,I49)),"是","否")</f>
        <v>否</v>
      </c>
    </row>
    <row r="50" s="91" customFormat="1" ht="21.6" spans="1:11">
      <c r="A50" s="108"/>
      <c r="B50" s="125"/>
      <c r="C50" s="126"/>
      <c r="D50" s="131" t="s">
        <v>113</v>
      </c>
      <c r="E50" s="140"/>
      <c r="F50" s="113">
        <v>6000</v>
      </c>
      <c r="G50" s="114"/>
      <c r="H50" s="91" t="s">
        <v>25</v>
      </c>
      <c r="I50" s="91" t="s">
        <v>21</v>
      </c>
      <c r="J50" s="91" t="str">
        <f>IF(ISNUMBER(SEARCH(#REF!,H50)),"是","否")</f>
        <v>否</v>
      </c>
      <c r="K50" s="91" t="str">
        <f>IF(ISNUMBER(SEARCH(#REF!,I50)),"是","否")</f>
        <v>否</v>
      </c>
    </row>
    <row r="51" s="91" customFormat="1" ht="21.6" spans="1:11">
      <c r="A51" s="108"/>
      <c r="B51" s="125"/>
      <c r="C51" s="126"/>
      <c r="D51" s="131" t="s">
        <v>114</v>
      </c>
      <c r="E51" s="140"/>
      <c r="F51" s="113">
        <v>10000</v>
      </c>
      <c r="G51" s="114"/>
      <c r="H51" s="91" t="s">
        <v>25</v>
      </c>
      <c r="I51" s="91" t="s">
        <v>21</v>
      </c>
      <c r="J51" s="91" t="str">
        <f>IF(ISNUMBER(SEARCH(#REF!,H51)),"是","否")</f>
        <v>否</v>
      </c>
      <c r="K51" s="91" t="str">
        <f>IF(ISNUMBER(SEARCH(#REF!,I51)),"是","否")</f>
        <v>否</v>
      </c>
    </row>
    <row r="52" s="91" customFormat="1" ht="21.6" spans="1:11">
      <c r="A52" s="108"/>
      <c r="B52" s="125"/>
      <c r="C52" s="126"/>
      <c r="D52" s="131" t="s">
        <v>115</v>
      </c>
      <c r="E52" s="140"/>
      <c r="F52" s="113">
        <v>6000</v>
      </c>
      <c r="G52" s="114"/>
      <c r="H52" s="91" t="s">
        <v>25</v>
      </c>
      <c r="I52" s="91" t="s">
        <v>21</v>
      </c>
      <c r="J52" s="91" t="str">
        <f>IF(ISNUMBER(SEARCH(#REF!,H52)),"是","否")</f>
        <v>否</v>
      </c>
      <c r="K52" s="91" t="str">
        <f>IF(ISNUMBER(SEARCH(#REF!,I52)),"是","否")</f>
        <v>否</v>
      </c>
    </row>
    <row r="53" s="91" customFormat="1" ht="21.6" spans="1:11">
      <c r="A53" s="108"/>
      <c r="B53" s="125"/>
      <c r="C53" s="126"/>
      <c r="D53" s="131" t="s">
        <v>116</v>
      </c>
      <c r="E53" s="140"/>
      <c r="F53" s="113">
        <v>10000</v>
      </c>
      <c r="G53" s="114"/>
      <c r="H53" s="91" t="s">
        <v>25</v>
      </c>
      <c r="I53" s="91" t="s">
        <v>21</v>
      </c>
      <c r="J53" s="91" t="str">
        <f>IF(ISNUMBER(SEARCH(#REF!,H53)),"是","否")</f>
        <v>否</v>
      </c>
      <c r="K53" s="91" t="str">
        <f>IF(ISNUMBER(SEARCH(#REF!,I53)),"是","否")</f>
        <v>否</v>
      </c>
    </row>
    <row r="54" s="91" customFormat="1" ht="21.6" spans="1:11">
      <c r="A54" s="108"/>
      <c r="B54" s="125"/>
      <c r="C54" s="126"/>
      <c r="D54" s="131" t="s">
        <v>117</v>
      </c>
      <c r="E54" s="140"/>
      <c r="F54" s="113">
        <v>6000</v>
      </c>
      <c r="G54" s="114"/>
      <c r="H54" s="91" t="s">
        <v>25</v>
      </c>
      <c r="I54" s="91" t="s">
        <v>21</v>
      </c>
      <c r="J54" s="91" t="str">
        <f>IF(ISNUMBER(SEARCH(#REF!,H54)),"是","否")</f>
        <v>否</v>
      </c>
      <c r="K54" s="91" t="str">
        <f>IF(ISNUMBER(SEARCH(#REF!,I54)),"是","否")</f>
        <v>否</v>
      </c>
    </row>
    <row r="55" s="91" customFormat="1" ht="21.6" spans="1:11">
      <c r="A55" s="108"/>
      <c r="B55" s="125"/>
      <c r="C55" s="126"/>
      <c r="D55" s="131" t="s">
        <v>118</v>
      </c>
      <c r="E55" s="140"/>
      <c r="F55" s="113">
        <v>10000</v>
      </c>
      <c r="G55" s="114"/>
      <c r="H55" s="91" t="s">
        <v>25</v>
      </c>
      <c r="I55" s="91" t="s">
        <v>21</v>
      </c>
      <c r="J55" s="91" t="str">
        <f>IF(ISNUMBER(SEARCH(#REF!,H55)),"是","否")</f>
        <v>否</v>
      </c>
      <c r="K55" s="91" t="str">
        <f>IF(ISNUMBER(SEARCH(#REF!,I55)),"是","否")</f>
        <v>否</v>
      </c>
    </row>
    <row r="56" s="91" customFormat="1" spans="1:11">
      <c r="A56" s="108"/>
      <c r="B56" s="119"/>
      <c r="C56" s="120"/>
      <c r="D56" s="131" t="s">
        <v>119</v>
      </c>
      <c r="E56" s="140"/>
      <c r="F56" s="113">
        <v>540</v>
      </c>
      <c r="G56" s="114"/>
      <c r="H56" s="91" t="s">
        <v>25</v>
      </c>
      <c r="I56" s="91" t="s">
        <v>21</v>
      </c>
      <c r="J56" s="91" t="str">
        <f>IF(ISNUMBER(SEARCH(#REF!,H56)),"是","否")</f>
        <v>否</v>
      </c>
      <c r="K56" s="91" t="str">
        <f>IF(ISNUMBER(SEARCH(#REF!,I56)),"是","否")</f>
        <v>否</v>
      </c>
    </row>
    <row r="57" s="91" customFormat="1" ht="21.6" spans="1:11">
      <c r="A57" s="108"/>
      <c r="B57" s="117" t="s">
        <v>120</v>
      </c>
      <c r="C57" s="118" t="s">
        <v>121</v>
      </c>
      <c r="D57" s="131" t="s">
        <v>122</v>
      </c>
      <c r="E57" s="140"/>
      <c r="F57" s="113">
        <v>8550</v>
      </c>
      <c r="G57" s="114"/>
      <c r="H57" s="91" t="s">
        <v>75</v>
      </c>
      <c r="I57" s="91" t="s">
        <v>26</v>
      </c>
      <c r="J57" s="91" t="str">
        <f>IF(ISNUMBER(SEARCH(#REF!,H57)),"是","否")</f>
        <v>否</v>
      </c>
      <c r="K57" s="91" t="str">
        <f>IF(ISNUMBER(SEARCH(#REF!,I57)),"是","否")</f>
        <v>否</v>
      </c>
    </row>
    <row r="58" s="91" customFormat="1" ht="43.2" spans="1:11">
      <c r="A58" s="108"/>
      <c r="B58" s="125"/>
      <c r="C58" s="118" t="s">
        <v>121</v>
      </c>
      <c r="D58" s="150" t="s">
        <v>123</v>
      </c>
      <c r="E58" s="140"/>
      <c r="F58" s="151">
        <v>35000</v>
      </c>
      <c r="G58" s="114" t="s">
        <v>124</v>
      </c>
      <c r="H58" s="91" t="s">
        <v>75</v>
      </c>
      <c r="I58" s="91" t="s">
        <v>21</v>
      </c>
      <c r="J58" s="91" t="str">
        <f>IF(ISNUMBER(SEARCH(#REF!,H58)),"是","否")</f>
        <v>否</v>
      </c>
      <c r="K58" s="91" t="str">
        <f>IF(ISNUMBER(SEARCH(#REF!,I58)),"是","否")</f>
        <v>否</v>
      </c>
    </row>
    <row r="59" s="91" customFormat="1" ht="21.6" spans="1:11">
      <c r="A59" s="108"/>
      <c r="B59" s="119"/>
      <c r="C59" s="110" t="s">
        <v>125</v>
      </c>
      <c r="D59" s="131" t="s">
        <v>126</v>
      </c>
      <c r="E59" s="140"/>
      <c r="F59" s="113">
        <v>10000</v>
      </c>
      <c r="G59" s="114"/>
      <c r="H59" s="91" t="s">
        <v>75</v>
      </c>
      <c r="I59" s="91" t="s">
        <v>46</v>
      </c>
      <c r="J59" s="91" t="str">
        <f>IF(ISNUMBER(SEARCH(#REF!,H59)),"是","否")</f>
        <v>否</v>
      </c>
      <c r="K59" s="91" t="str">
        <f>IF(ISNUMBER(SEARCH(#REF!,I59)),"是","否")</f>
        <v>否</v>
      </c>
    </row>
    <row r="60" s="91" customFormat="1" ht="21.6" spans="1:11">
      <c r="A60" s="108"/>
      <c r="B60" s="117" t="s">
        <v>127</v>
      </c>
      <c r="C60" s="118" t="s">
        <v>128</v>
      </c>
      <c r="D60" s="131" t="s">
        <v>122</v>
      </c>
      <c r="E60" s="140"/>
      <c r="F60" s="113">
        <v>8100</v>
      </c>
      <c r="G60" s="114"/>
      <c r="H60" s="91" t="s">
        <v>75</v>
      </c>
      <c r="I60" s="91" t="s">
        <v>26</v>
      </c>
      <c r="J60" s="91" t="str">
        <f>IF(ISNUMBER(SEARCH(#REF!,H60)),"是","否")</f>
        <v>否</v>
      </c>
      <c r="K60" s="91" t="str">
        <f>IF(ISNUMBER(SEARCH(#REF!,I60)),"是","否")</f>
        <v>否</v>
      </c>
    </row>
    <row r="61" s="91" customFormat="1" ht="43.2" spans="1:11">
      <c r="A61" s="108"/>
      <c r="B61" s="125"/>
      <c r="C61" s="118" t="s">
        <v>128</v>
      </c>
      <c r="D61" s="150" t="s">
        <v>123</v>
      </c>
      <c r="E61" s="140"/>
      <c r="F61" s="151">
        <v>35000</v>
      </c>
      <c r="G61" s="114" t="s">
        <v>124</v>
      </c>
      <c r="H61" s="91" t="s">
        <v>75</v>
      </c>
      <c r="I61" s="91" t="s">
        <v>21</v>
      </c>
      <c r="J61" s="91" t="str">
        <f>IF(ISNUMBER(SEARCH(#REF!,H61)),"是","否")</f>
        <v>否</v>
      </c>
      <c r="K61" s="91" t="str">
        <f>IF(ISNUMBER(SEARCH(#REF!,I61)),"是","否")</f>
        <v>否</v>
      </c>
    </row>
    <row r="62" s="91" customFormat="1" ht="21.6" spans="1:11">
      <c r="A62" s="108"/>
      <c r="B62" s="119"/>
      <c r="C62" s="110" t="s">
        <v>129</v>
      </c>
      <c r="D62" s="131" t="s">
        <v>126</v>
      </c>
      <c r="E62" s="152"/>
      <c r="F62" s="113">
        <v>9000</v>
      </c>
      <c r="G62" s="114"/>
      <c r="H62" s="91" t="s">
        <v>75</v>
      </c>
      <c r="I62" s="91" t="s">
        <v>46</v>
      </c>
      <c r="J62" s="91" t="str">
        <f>IF(ISNUMBER(SEARCH(#REF!,H62)),"是","否")</f>
        <v>否</v>
      </c>
      <c r="K62" s="91" t="str">
        <f>IF(ISNUMBER(SEARCH(#REF!,I62)),"是","否")</f>
        <v>否</v>
      </c>
    </row>
    <row r="63" s="91" customFormat="1" ht="43.2" spans="1:11">
      <c r="A63" s="108"/>
      <c r="B63" s="153" t="s">
        <v>130</v>
      </c>
      <c r="C63" s="154" t="s">
        <v>131</v>
      </c>
      <c r="D63" s="150" t="s">
        <v>123</v>
      </c>
      <c r="E63" s="155"/>
      <c r="F63" s="151">
        <v>43000</v>
      </c>
      <c r="G63" s="114" t="s">
        <v>124</v>
      </c>
      <c r="H63" s="91" t="s">
        <v>75</v>
      </c>
      <c r="I63" s="91" t="s">
        <v>21</v>
      </c>
      <c r="J63" s="91" t="str">
        <f>IF(ISNUMBER(SEARCH(#REF!,H63)),"是","否")</f>
        <v>否</v>
      </c>
      <c r="K63" s="91" t="str">
        <f>IF(ISNUMBER(SEARCH(#REF!,I63)),"是","否")</f>
        <v>否</v>
      </c>
    </row>
    <row r="64" s="91" customFormat="1" ht="21.6" spans="1:11">
      <c r="A64" s="108"/>
      <c r="B64" s="117" t="s">
        <v>132</v>
      </c>
      <c r="C64" s="110" t="s">
        <v>133</v>
      </c>
      <c r="D64" s="131" t="s">
        <v>134</v>
      </c>
      <c r="E64" s="140"/>
      <c r="F64" s="113">
        <v>180</v>
      </c>
      <c r="G64" s="114"/>
      <c r="H64" s="91" t="s">
        <v>135</v>
      </c>
      <c r="I64" s="91" t="s">
        <v>21</v>
      </c>
      <c r="J64" s="91" t="str">
        <f>IF(ISNUMBER(SEARCH(#REF!,H64)),"是","否")</f>
        <v>否</v>
      </c>
      <c r="K64" s="91" t="str">
        <f>IF(ISNUMBER(SEARCH(#REF!,I64)),"是","否")</f>
        <v>否</v>
      </c>
    </row>
    <row r="65" s="91" customFormat="1" ht="21.6" spans="1:11">
      <c r="A65" s="108"/>
      <c r="B65" s="119"/>
      <c r="C65" s="110" t="s">
        <v>136</v>
      </c>
      <c r="D65" s="131" t="s">
        <v>137</v>
      </c>
      <c r="E65" s="140"/>
      <c r="F65" s="113">
        <v>13000</v>
      </c>
      <c r="G65" s="114"/>
      <c r="H65" s="91" t="s">
        <v>75</v>
      </c>
      <c r="I65" s="91" t="s">
        <v>21</v>
      </c>
      <c r="J65" s="91" t="str">
        <f>IF(ISNUMBER(SEARCH(#REF!,H65)),"是","否")</f>
        <v>否</v>
      </c>
      <c r="K65" s="91" t="str">
        <f>IF(ISNUMBER(SEARCH(#REF!,I65)),"是","否")</f>
        <v>否</v>
      </c>
    </row>
    <row r="66" s="91" customFormat="1" spans="1:11">
      <c r="A66" s="108"/>
      <c r="B66" s="117" t="s">
        <v>138</v>
      </c>
      <c r="C66" s="118" t="s">
        <v>139</v>
      </c>
      <c r="D66" s="131" t="s">
        <v>140</v>
      </c>
      <c r="E66" s="140"/>
      <c r="F66" s="113">
        <v>180</v>
      </c>
      <c r="G66" s="114"/>
      <c r="H66" s="91" t="s">
        <v>75</v>
      </c>
      <c r="I66" s="91" t="s">
        <v>21</v>
      </c>
      <c r="J66" s="91" t="str">
        <f>IF(ISNUMBER(SEARCH(#REF!,H66)),"是","否")</f>
        <v>否</v>
      </c>
      <c r="K66" s="91" t="str">
        <f>IF(ISNUMBER(SEARCH(#REF!,I66)),"是","否")</f>
        <v>否</v>
      </c>
    </row>
    <row r="67" s="91" customFormat="1" spans="1:11">
      <c r="A67" s="108"/>
      <c r="B67" s="119"/>
      <c r="C67" s="120"/>
      <c r="D67" s="131" t="s">
        <v>141</v>
      </c>
      <c r="E67" s="140"/>
      <c r="F67" s="113">
        <v>5400</v>
      </c>
      <c r="G67" s="114"/>
      <c r="H67" s="91" t="s">
        <v>75</v>
      </c>
      <c r="I67" s="91" t="s">
        <v>21</v>
      </c>
      <c r="J67" s="91" t="str">
        <f>IF(ISNUMBER(SEARCH(#REF!,H67)),"是","否")</f>
        <v>否</v>
      </c>
      <c r="K67" s="91" t="str">
        <f>IF(ISNUMBER(SEARCH(#REF!,I67)),"是","否")</f>
        <v>否</v>
      </c>
    </row>
    <row r="68" s="91" customFormat="1" spans="1:11">
      <c r="A68" s="108"/>
      <c r="B68" s="109" t="s">
        <v>142</v>
      </c>
      <c r="C68" s="110" t="s">
        <v>143</v>
      </c>
      <c r="D68" s="131" t="s">
        <v>144</v>
      </c>
      <c r="E68" s="140"/>
      <c r="F68" s="113">
        <v>900</v>
      </c>
      <c r="G68" s="114"/>
      <c r="H68" s="91" t="s">
        <v>25</v>
      </c>
      <c r="I68" s="91" t="s">
        <v>21</v>
      </c>
      <c r="J68" s="91" t="str">
        <f>IF(ISNUMBER(SEARCH(#REF!,H68)),"是","否")</f>
        <v>否</v>
      </c>
      <c r="K68" s="91" t="str">
        <f>IF(ISNUMBER(SEARCH(#REF!,I68)),"是","否")</f>
        <v>否</v>
      </c>
    </row>
    <row r="69" s="91" customFormat="1" spans="1:11">
      <c r="A69" s="108"/>
      <c r="B69" s="109" t="s">
        <v>145</v>
      </c>
      <c r="C69" s="110" t="s">
        <v>146</v>
      </c>
      <c r="D69" s="131" t="s">
        <v>147</v>
      </c>
      <c r="E69" s="140"/>
      <c r="F69" s="113">
        <v>7650</v>
      </c>
      <c r="G69" s="114"/>
      <c r="H69" s="91" t="s">
        <v>25</v>
      </c>
      <c r="I69" s="91" t="s">
        <v>21</v>
      </c>
      <c r="J69" s="91" t="str">
        <f>IF(ISNUMBER(SEARCH(#REF!,H69)),"是","否")</f>
        <v>否</v>
      </c>
      <c r="K69" s="91" t="str">
        <f>IF(ISNUMBER(SEARCH(#REF!,I69)),"是","否")</f>
        <v>否</v>
      </c>
    </row>
    <row r="70" s="91" customFormat="1" spans="1:11">
      <c r="A70" s="108"/>
      <c r="B70" s="109"/>
      <c r="C70" s="110"/>
      <c r="D70" s="131" t="s">
        <v>148</v>
      </c>
      <c r="E70" s="140"/>
      <c r="F70" s="113">
        <v>450</v>
      </c>
      <c r="G70" s="114"/>
      <c r="H70" s="91" t="s">
        <v>25</v>
      </c>
      <c r="I70" s="91" t="s">
        <v>21</v>
      </c>
      <c r="J70" s="91" t="str">
        <f>IF(ISNUMBER(SEARCH(#REF!,H70)),"是","否")</f>
        <v>否</v>
      </c>
      <c r="K70" s="91" t="str">
        <f>IF(ISNUMBER(SEARCH(#REF!,I70)),"是","否")</f>
        <v>否</v>
      </c>
    </row>
    <row r="71" s="91" customFormat="1" spans="1:11">
      <c r="A71" s="108"/>
      <c r="B71" s="109"/>
      <c r="C71" s="110"/>
      <c r="D71" s="131" t="s">
        <v>149</v>
      </c>
      <c r="E71" s="140"/>
      <c r="F71" s="113">
        <v>1800</v>
      </c>
      <c r="G71" s="114"/>
      <c r="H71" s="91" t="s">
        <v>25</v>
      </c>
      <c r="I71" s="91" t="s">
        <v>21</v>
      </c>
      <c r="J71" s="91" t="str">
        <f>IF(ISNUMBER(SEARCH(#REF!,H71)),"是","否")</f>
        <v>否</v>
      </c>
      <c r="K71" s="91" t="str">
        <f>IF(ISNUMBER(SEARCH(#REF!,I71)),"是","否")</f>
        <v>否</v>
      </c>
    </row>
    <row r="72" s="91" customFormat="1" spans="1:11">
      <c r="A72" s="108"/>
      <c r="B72" s="117" t="s">
        <v>150</v>
      </c>
      <c r="C72" s="118" t="s">
        <v>151</v>
      </c>
      <c r="D72" s="111" t="s">
        <v>152</v>
      </c>
      <c r="E72" s="140"/>
      <c r="F72" s="113">
        <v>15000</v>
      </c>
      <c r="G72" s="142" t="s">
        <v>153</v>
      </c>
      <c r="H72" s="91" t="s">
        <v>44</v>
      </c>
      <c r="I72" s="91" t="s">
        <v>46</v>
      </c>
      <c r="J72" s="91" t="str">
        <f>IF(ISNUMBER(SEARCH(#REF!,H72)),"是","否")</f>
        <v>否</v>
      </c>
      <c r="K72" s="91" t="str">
        <f>IF(ISNUMBER(SEARCH(#REF!,I72)),"是","否")</f>
        <v>否</v>
      </c>
    </row>
    <row r="73" s="91" customFormat="1" spans="1:11">
      <c r="A73" s="108"/>
      <c r="B73" s="119"/>
      <c r="C73" s="120"/>
      <c r="D73" s="111" t="s">
        <v>154</v>
      </c>
      <c r="E73" s="140"/>
      <c r="F73" s="113">
        <v>30000</v>
      </c>
      <c r="G73" s="144"/>
      <c r="H73" s="91" t="s">
        <v>44</v>
      </c>
      <c r="I73" s="91" t="s">
        <v>46</v>
      </c>
      <c r="J73" s="91" t="str">
        <f>IF(ISNUMBER(SEARCH(#REF!,H73)),"是","否")</f>
        <v>否</v>
      </c>
      <c r="K73" s="91" t="str">
        <f>IF(ISNUMBER(SEARCH(#REF!,I73)),"是","否")</f>
        <v>否</v>
      </c>
    </row>
    <row r="74" s="91" customFormat="1" ht="21.6" spans="1:11">
      <c r="A74" s="108"/>
      <c r="B74" s="125" t="s">
        <v>155</v>
      </c>
      <c r="C74" s="126" t="s">
        <v>156</v>
      </c>
      <c r="D74" s="156" t="s">
        <v>157</v>
      </c>
      <c r="E74" s="140"/>
      <c r="F74" s="113">
        <v>13000</v>
      </c>
      <c r="G74" s="144" t="s">
        <v>158</v>
      </c>
      <c r="H74" s="91" t="s">
        <v>159</v>
      </c>
      <c r="I74" s="91" t="s">
        <v>21</v>
      </c>
      <c r="J74" s="91" t="str">
        <f>IF(ISNUMBER(SEARCH(#REF!,H74)),"是","否")</f>
        <v>否</v>
      </c>
      <c r="K74" s="91" t="str">
        <f>IF(ISNUMBER(SEARCH(#REF!,I74)),"是","否")</f>
        <v>否</v>
      </c>
    </row>
    <row r="75" s="91" customFormat="1" ht="33.75" customHeight="1" spans="1:11">
      <c r="A75" s="108"/>
      <c r="B75" s="117" t="s">
        <v>160</v>
      </c>
      <c r="C75" s="118" t="s">
        <v>161</v>
      </c>
      <c r="D75" s="157" t="s">
        <v>162</v>
      </c>
      <c r="E75" s="140"/>
      <c r="F75" s="113">
        <v>1000</v>
      </c>
      <c r="G75" s="114"/>
      <c r="H75" s="91" t="s">
        <v>25</v>
      </c>
      <c r="I75" s="91" t="s">
        <v>21</v>
      </c>
      <c r="J75" s="91" t="str">
        <f>IF(ISNUMBER(SEARCH(#REF!,H75)),"是","否")</f>
        <v>否</v>
      </c>
      <c r="K75" s="91" t="str">
        <f>IF(ISNUMBER(SEARCH(#REF!,I75)),"是","否")</f>
        <v>否</v>
      </c>
    </row>
    <row r="76" s="91" customFormat="1" ht="33.75" customHeight="1" spans="1:11">
      <c r="A76" s="108"/>
      <c r="B76" s="125"/>
      <c r="C76" s="118" t="s">
        <v>163</v>
      </c>
      <c r="D76" s="157" t="s">
        <v>164</v>
      </c>
      <c r="E76" s="140"/>
      <c r="F76" s="113">
        <v>1000</v>
      </c>
      <c r="G76" s="114"/>
      <c r="H76" s="91" t="s">
        <v>25</v>
      </c>
      <c r="I76" s="91" t="s">
        <v>46</v>
      </c>
      <c r="J76" s="91" t="str">
        <f>IF(ISNUMBER(SEARCH(#REF!,H76)),"是","否")</f>
        <v>否</v>
      </c>
      <c r="K76" s="91" t="str">
        <f>IF(ISNUMBER(SEARCH(#REF!,I76)),"是","否")</f>
        <v>否</v>
      </c>
    </row>
    <row r="77" s="91" customFormat="1" spans="1:11">
      <c r="A77" s="108"/>
      <c r="B77" s="117" t="s">
        <v>165</v>
      </c>
      <c r="C77" s="118" t="s">
        <v>166</v>
      </c>
      <c r="D77" s="131" t="s">
        <v>167</v>
      </c>
      <c r="E77" s="140"/>
      <c r="F77" s="113">
        <v>540</v>
      </c>
      <c r="G77" s="114"/>
      <c r="H77" s="91" t="s">
        <v>15</v>
      </c>
      <c r="I77" s="91" t="s">
        <v>16</v>
      </c>
      <c r="J77" s="91" t="str">
        <f>IF(ISNUMBER(SEARCH(#REF!,H77)),"是","否")</f>
        <v>否</v>
      </c>
      <c r="K77" s="91" t="str">
        <f>IF(ISNUMBER(SEARCH(#REF!,I77)),"是","否")</f>
        <v>否</v>
      </c>
    </row>
    <row r="78" s="91" customFormat="1" spans="1:11">
      <c r="A78" s="108"/>
      <c r="B78" s="119"/>
      <c r="C78" s="120"/>
      <c r="D78" s="131" t="s">
        <v>168</v>
      </c>
      <c r="E78" s="140"/>
      <c r="F78" s="113">
        <v>0</v>
      </c>
      <c r="G78" s="114"/>
      <c r="H78" s="91" t="s">
        <v>15</v>
      </c>
      <c r="I78" s="91" t="s">
        <v>16</v>
      </c>
      <c r="J78" s="91" t="str">
        <f>IF(ISNUMBER(SEARCH(#REF!,H78)),"是","否")</f>
        <v>否</v>
      </c>
      <c r="K78" s="91" t="str">
        <f>IF(ISNUMBER(SEARCH(#REF!,I78)),"是","否")</f>
        <v>否</v>
      </c>
    </row>
    <row r="79" s="91" customFormat="1" ht="21.6" spans="1:11">
      <c r="A79" s="108"/>
      <c r="B79" s="117" t="s">
        <v>169</v>
      </c>
      <c r="C79" s="118" t="s">
        <v>170</v>
      </c>
      <c r="D79" s="131" t="s">
        <v>171</v>
      </c>
      <c r="E79" s="140"/>
      <c r="F79" s="113">
        <v>540</v>
      </c>
      <c r="G79" s="114"/>
      <c r="H79" s="91" t="s">
        <v>25</v>
      </c>
      <c r="I79" s="91" t="s">
        <v>26</v>
      </c>
      <c r="J79" s="91" t="str">
        <f>IF(ISNUMBER(SEARCH(#REF!,H79)),"是","否")</f>
        <v>否</v>
      </c>
      <c r="K79" s="91" t="str">
        <f>IF(ISNUMBER(SEARCH(#REF!,I79)),"是","否")</f>
        <v>否</v>
      </c>
    </row>
    <row r="80" s="91" customFormat="1" ht="32.4" spans="1:11">
      <c r="A80" s="108"/>
      <c r="B80" s="125"/>
      <c r="C80" s="126"/>
      <c r="D80" s="157" t="s">
        <v>172</v>
      </c>
      <c r="E80" s="140"/>
      <c r="F80" s="113">
        <v>10000</v>
      </c>
      <c r="G80" s="114"/>
      <c r="H80" s="91" t="s">
        <v>25</v>
      </c>
      <c r="I80" s="91" t="s">
        <v>26</v>
      </c>
      <c r="J80" s="91" t="str">
        <f>IF(ISNUMBER(SEARCH(#REF!,H80)),"是","否")</f>
        <v>否</v>
      </c>
      <c r="K80" s="91" t="str">
        <f>IF(ISNUMBER(SEARCH(#REF!,I80)),"是","否")</f>
        <v>否</v>
      </c>
    </row>
    <row r="81" s="91" customFormat="1" spans="1:11">
      <c r="A81" s="108"/>
      <c r="B81" s="125"/>
      <c r="C81" s="126"/>
      <c r="D81" s="157" t="s">
        <v>173</v>
      </c>
      <c r="E81" s="140"/>
      <c r="F81" s="113">
        <v>40000</v>
      </c>
      <c r="G81" s="114"/>
      <c r="H81" s="91" t="s">
        <v>25</v>
      </c>
      <c r="I81" s="91" t="s">
        <v>26</v>
      </c>
      <c r="J81" s="91" t="str">
        <f>IF(ISNUMBER(SEARCH(#REF!,H81)),"是","否")</f>
        <v>否</v>
      </c>
      <c r="K81" s="91" t="str">
        <f>IF(ISNUMBER(SEARCH(#REF!,I81)),"是","否")</f>
        <v>否</v>
      </c>
    </row>
    <row r="82" s="91" customFormat="1" spans="1:11">
      <c r="A82" s="108"/>
      <c r="B82" s="119"/>
      <c r="C82" s="120"/>
      <c r="D82" s="157" t="s">
        <v>174</v>
      </c>
      <c r="E82" s="140"/>
      <c r="F82" s="113">
        <v>18000</v>
      </c>
      <c r="G82" s="114" t="s">
        <v>175</v>
      </c>
      <c r="H82" s="91" t="s">
        <v>25</v>
      </c>
      <c r="I82" s="91" t="s">
        <v>26</v>
      </c>
      <c r="J82" s="91" t="str">
        <f>IF(ISNUMBER(SEARCH(#REF!,H82)),"是","否")</f>
        <v>否</v>
      </c>
      <c r="K82" s="91" t="str">
        <f>IF(ISNUMBER(SEARCH(#REF!,I82)),"是","否")</f>
        <v>否</v>
      </c>
    </row>
    <row r="83" s="91" customFormat="1" spans="1:11">
      <c r="A83" s="108"/>
      <c r="B83" s="117" t="s">
        <v>176</v>
      </c>
      <c r="C83" s="118" t="s">
        <v>177</v>
      </c>
      <c r="D83" s="131" t="s">
        <v>178</v>
      </c>
      <c r="E83" s="140"/>
      <c r="F83" s="113">
        <v>540</v>
      </c>
      <c r="G83" s="114"/>
      <c r="H83" s="91" t="s">
        <v>25</v>
      </c>
      <c r="I83" s="91" t="s">
        <v>21</v>
      </c>
      <c r="J83" s="91" t="str">
        <f>IF(ISNUMBER(SEARCH(#REF!,H83)),"是","否")</f>
        <v>否</v>
      </c>
      <c r="K83" s="91" t="str">
        <f>IF(ISNUMBER(SEARCH(#REF!,I83)),"是","否")</f>
        <v>否</v>
      </c>
    </row>
    <row r="84" s="91" customFormat="1" spans="1:11">
      <c r="A84" s="108"/>
      <c r="B84" s="117" t="s">
        <v>179</v>
      </c>
      <c r="C84" s="158" t="s">
        <v>180</v>
      </c>
      <c r="D84" s="131" t="s">
        <v>181</v>
      </c>
      <c r="E84" s="140"/>
      <c r="F84" s="132">
        <v>12000</v>
      </c>
      <c r="G84" s="114"/>
      <c r="H84" s="91" t="s">
        <v>25</v>
      </c>
      <c r="I84" s="91" t="s">
        <v>21</v>
      </c>
      <c r="J84" s="91" t="str">
        <f>IF(ISNUMBER(SEARCH(#REF!,H84)),"是","否")</f>
        <v>否</v>
      </c>
      <c r="K84" s="91" t="str">
        <f>IF(ISNUMBER(SEARCH(#REF!,I84)),"是","否")</f>
        <v>否</v>
      </c>
    </row>
    <row r="85" s="91" customFormat="1" spans="1:11">
      <c r="A85" s="108"/>
      <c r="B85" s="125"/>
      <c r="C85" s="159"/>
      <c r="D85" s="121" t="s">
        <v>182</v>
      </c>
      <c r="E85" s="140"/>
      <c r="F85" s="122">
        <v>12000</v>
      </c>
      <c r="G85" s="160" t="s">
        <v>183</v>
      </c>
      <c r="H85" s="91" t="s">
        <v>25</v>
      </c>
      <c r="I85" s="91" t="s">
        <v>21</v>
      </c>
      <c r="J85" s="91" t="str">
        <f>IF(ISNUMBER(SEARCH(#REF!,H85)),"是","否")</f>
        <v>否</v>
      </c>
      <c r="K85" s="91" t="str">
        <f>IF(ISNUMBER(SEARCH(#REF!,I85)),"是","否")</f>
        <v>否</v>
      </c>
    </row>
    <row r="86" s="91" customFormat="1" spans="1:11">
      <c r="A86" s="108"/>
      <c r="B86" s="125"/>
      <c r="C86" s="159"/>
      <c r="D86" s="121" t="s">
        <v>184</v>
      </c>
      <c r="E86" s="140"/>
      <c r="F86" s="122">
        <v>5000</v>
      </c>
      <c r="G86" s="161"/>
      <c r="H86" s="91" t="s">
        <v>25</v>
      </c>
      <c r="I86" s="91" t="s">
        <v>21</v>
      </c>
      <c r="J86" s="91" t="str">
        <f>IF(ISNUMBER(SEARCH(#REF!,H86)),"是","否")</f>
        <v>否</v>
      </c>
      <c r="K86" s="91" t="str">
        <f>IF(ISNUMBER(SEARCH(#REF!,I86)),"是","否")</f>
        <v>否</v>
      </c>
    </row>
    <row r="87" s="91" customFormat="1" spans="1:11">
      <c r="A87" s="108"/>
      <c r="B87" s="125"/>
      <c r="C87" s="159"/>
      <c r="D87" s="121" t="s">
        <v>185</v>
      </c>
      <c r="E87" s="140"/>
      <c r="F87" s="122">
        <v>30000</v>
      </c>
      <c r="G87" s="161"/>
      <c r="H87" s="91" t="s">
        <v>25</v>
      </c>
      <c r="I87" s="91" t="s">
        <v>21</v>
      </c>
      <c r="J87" s="91" t="str">
        <f>IF(ISNUMBER(SEARCH(#REF!,H87)),"是","否")</f>
        <v>否</v>
      </c>
      <c r="K87" s="91" t="str">
        <f>IF(ISNUMBER(SEARCH(#REF!,I87)),"是","否")</f>
        <v>否</v>
      </c>
    </row>
    <row r="88" s="91" customFormat="1" spans="1:11">
      <c r="A88" s="108"/>
      <c r="B88" s="125"/>
      <c r="C88" s="159"/>
      <c r="D88" s="121" t="s">
        <v>186</v>
      </c>
      <c r="E88" s="140"/>
      <c r="F88" s="122">
        <v>2000</v>
      </c>
      <c r="G88" s="161"/>
      <c r="H88" s="91" t="s">
        <v>25</v>
      </c>
      <c r="I88" s="91" t="s">
        <v>21</v>
      </c>
      <c r="J88" s="91" t="str">
        <f>IF(ISNUMBER(SEARCH(#REF!,H88)),"是","否")</f>
        <v>否</v>
      </c>
      <c r="K88" s="91" t="str">
        <f>IF(ISNUMBER(SEARCH(#REF!,I88)),"是","否")</f>
        <v>否</v>
      </c>
    </row>
    <row r="89" s="91" customFormat="1" ht="32.4" spans="1:11">
      <c r="A89" s="108"/>
      <c r="B89" s="125"/>
      <c r="C89" s="159"/>
      <c r="D89" s="121" t="s">
        <v>187</v>
      </c>
      <c r="E89" s="140"/>
      <c r="F89" s="122">
        <v>52800</v>
      </c>
      <c r="G89" s="161"/>
      <c r="H89" s="91" t="s">
        <v>25</v>
      </c>
      <c r="I89" s="91" t="s">
        <v>21</v>
      </c>
      <c r="J89" s="91" t="str">
        <f>IF(ISNUMBER(SEARCH(#REF!,H89)),"是","否")</f>
        <v>否</v>
      </c>
      <c r="K89" s="91" t="str">
        <f>IF(ISNUMBER(SEARCH(#REF!,I89)),"是","否")</f>
        <v>否</v>
      </c>
    </row>
    <row r="90" s="91" customFormat="1" ht="21.6" spans="1:11">
      <c r="A90" s="108"/>
      <c r="B90" s="125"/>
      <c r="C90" s="159"/>
      <c r="D90" s="121" t="s">
        <v>188</v>
      </c>
      <c r="E90" s="140"/>
      <c r="F90" s="122">
        <v>60000</v>
      </c>
      <c r="G90" s="161"/>
      <c r="H90" s="91" t="s">
        <v>25</v>
      </c>
      <c r="I90" s="91" t="s">
        <v>21</v>
      </c>
      <c r="J90" s="91" t="str">
        <f>IF(ISNUMBER(SEARCH(#REF!,H90)),"是","否")</f>
        <v>否</v>
      </c>
      <c r="K90" s="91" t="str">
        <f>IF(ISNUMBER(SEARCH(#REF!,I90)),"是","否")</f>
        <v>否</v>
      </c>
    </row>
    <row r="91" s="91" customFormat="1" ht="21.6" spans="1:11">
      <c r="A91" s="108"/>
      <c r="B91" s="119"/>
      <c r="C91" s="162"/>
      <c r="D91" s="121" t="s">
        <v>189</v>
      </c>
      <c r="E91" s="140"/>
      <c r="F91" s="122">
        <v>80000</v>
      </c>
      <c r="G91" s="163"/>
      <c r="H91" s="91" t="s">
        <v>25</v>
      </c>
      <c r="I91" s="91" t="s">
        <v>21</v>
      </c>
      <c r="J91" s="91" t="str">
        <f>IF(ISNUMBER(SEARCH(#REF!,H91)),"是","否")</f>
        <v>否</v>
      </c>
      <c r="K91" s="91" t="str">
        <f>IF(ISNUMBER(SEARCH(#REF!,I91)),"是","否")</f>
        <v>否</v>
      </c>
    </row>
    <row r="92" s="91" customFormat="1" ht="14.25" customHeight="1" spans="1:11">
      <c r="A92" s="108"/>
      <c r="B92" s="117" t="s">
        <v>190</v>
      </c>
      <c r="C92" s="118" t="s">
        <v>191</v>
      </c>
      <c r="D92" s="111" t="s">
        <v>192</v>
      </c>
      <c r="E92" s="140"/>
      <c r="F92" s="136">
        <v>55000</v>
      </c>
      <c r="G92" s="114"/>
      <c r="H92" s="91" t="s">
        <v>193</v>
      </c>
      <c r="I92" s="91" t="s">
        <v>21</v>
      </c>
      <c r="J92" s="91" t="str">
        <f>IF(ISNUMBER(SEARCH(#REF!,H92)),"是","否")</f>
        <v>否</v>
      </c>
      <c r="K92" s="91" t="str">
        <f>IF(ISNUMBER(SEARCH(#REF!,I92)),"是","否")</f>
        <v>否</v>
      </c>
    </row>
    <row r="93" s="91" customFormat="1" ht="21.6" spans="1:11">
      <c r="A93" s="108"/>
      <c r="B93" s="125"/>
      <c r="C93" s="126"/>
      <c r="D93" s="111" t="s">
        <v>194</v>
      </c>
      <c r="E93" s="140"/>
      <c r="F93" s="136">
        <v>1000</v>
      </c>
      <c r="G93" s="114"/>
      <c r="H93" s="91" t="s">
        <v>193</v>
      </c>
      <c r="I93" s="91" t="s">
        <v>21</v>
      </c>
      <c r="J93" s="91" t="str">
        <f>IF(ISNUMBER(SEARCH(#REF!,H93)),"是","否")</f>
        <v>否</v>
      </c>
      <c r="K93" s="91" t="str">
        <f>IF(ISNUMBER(SEARCH(#REF!,I93)),"是","否")</f>
        <v>否</v>
      </c>
    </row>
    <row r="94" s="91" customFormat="1" ht="21.6" spans="1:11">
      <c r="A94" s="108"/>
      <c r="B94" s="125"/>
      <c r="C94" s="126"/>
      <c r="D94" s="121" t="s">
        <v>195</v>
      </c>
      <c r="E94" s="140"/>
      <c r="F94" s="122">
        <v>140000</v>
      </c>
      <c r="G94" s="114" t="s">
        <v>196</v>
      </c>
      <c r="H94" s="91" t="s">
        <v>37</v>
      </c>
      <c r="I94" s="91" t="s">
        <v>21</v>
      </c>
      <c r="J94" s="91" t="str">
        <f>IF(ISNUMBER(SEARCH(#REF!,H94)),"是","否")</f>
        <v>否</v>
      </c>
      <c r="K94" s="91" t="str">
        <f>IF(ISNUMBER(SEARCH(#REF!,I94)),"是","否")</f>
        <v>否</v>
      </c>
    </row>
    <row r="95" s="91" customFormat="1" ht="43.2" spans="1:11">
      <c r="A95" s="108"/>
      <c r="B95" s="125"/>
      <c r="C95" s="126"/>
      <c r="D95" s="121" t="s">
        <v>197</v>
      </c>
      <c r="E95" s="140"/>
      <c r="F95" s="122">
        <v>140000</v>
      </c>
      <c r="G95" s="164" t="s">
        <v>198</v>
      </c>
      <c r="H95" s="91" t="s">
        <v>37</v>
      </c>
      <c r="I95" s="91" t="s">
        <v>21</v>
      </c>
      <c r="J95" s="91" t="str">
        <f>IF(ISNUMBER(SEARCH(#REF!,H95)),"是","否")</f>
        <v>否</v>
      </c>
      <c r="K95" s="91" t="str">
        <f>IF(ISNUMBER(SEARCH(#REF!,I95)),"是","否")</f>
        <v>否</v>
      </c>
    </row>
    <row r="96" s="91" customFormat="1" ht="21.6" spans="1:11">
      <c r="A96" s="108"/>
      <c r="B96" s="125"/>
      <c r="C96" s="126"/>
      <c r="D96" s="165" t="s">
        <v>199</v>
      </c>
      <c r="E96" s="140"/>
      <c r="F96" s="122">
        <v>10000</v>
      </c>
      <c r="G96" s="114" t="s">
        <v>200</v>
      </c>
      <c r="H96" s="91" t="s">
        <v>37</v>
      </c>
      <c r="I96" s="91" t="s">
        <v>21</v>
      </c>
      <c r="J96" s="91" t="str">
        <f>IF(ISNUMBER(SEARCH(#REF!,H96)),"是","否")</f>
        <v>否</v>
      </c>
      <c r="K96" s="91" t="str">
        <f>IF(ISNUMBER(SEARCH(#REF!,I96)),"是","否")</f>
        <v>否</v>
      </c>
    </row>
    <row r="97" s="91" customFormat="1" ht="21.6" spans="1:11">
      <c r="A97" s="108"/>
      <c r="B97" s="125"/>
      <c r="C97" s="126"/>
      <c r="D97" s="121" t="s">
        <v>201</v>
      </c>
      <c r="E97" s="140"/>
      <c r="F97" s="122">
        <v>20000</v>
      </c>
      <c r="G97" s="114" t="s">
        <v>200</v>
      </c>
      <c r="H97" s="91" t="s">
        <v>37</v>
      </c>
      <c r="I97" s="91" t="s">
        <v>21</v>
      </c>
      <c r="J97" s="91" t="str">
        <f>IF(ISNUMBER(SEARCH(#REF!,H97)),"是","否")</f>
        <v>否</v>
      </c>
      <c r="K97" s="91" t="str">
        <f>IF(ISNUMBER(SEARCH(#REF!,I97)),"是","否")</f>
        <v>否</v>
      </c>
    </row>
    <row r="98" s="91" customFormat="1" ht="21.6" spans="1:11">
      <c r="A98" s="108"/>
      <c r="B98" s="125"/>
      <c r="C98" s="126"/>
      <c r="D98" s="121" t="s">
        <v>202</v>
      </c>
      <c r="E98" s="152"/>
      <c r="F98" s="122">
        <v>25000</v>
      </c>
      <c r="G98" s="114" t="s">
        <v>200</v>
      </c>
      <c r="H98" s="91" t="s">
        <v>37</v>
      </c>
      <c r="I98" s="91" t="s">
        <v>21</v>
      </c>
      <c r="J98" s="91" t="str">
        <f>IF(ISNUMBER(SEARCH(#REF!,H98)),"是","否")</f>
        <v>否</v>
      </c>
      <c r="K98" s="91" t="str">
        <f>IF(ISNUMBER(SEARCH(#REF!,I98)),"是","否")</f>
        <v>否</v>
      </c>
    </row>
    <row r="99" s="91" customFormat="1" ht="21.6" spans="1:11">
      <c r="A99" s="108"/>
      <c r="B99" s="125"/>
      <c r="C99" s="126"/>
      <c r="D99" s="121" t="s">
        <v>203</v>
      </c>
      <c r="E99" s="140"/>
      <c r="F99" s="122">
        <v>15000</v>
      </c>
      <c r="G99" s="114" t="s">
        <v>204</v>
      </c>
      <c r="H99" s="91" t="s">
        <v>37</v>
      </c>
      <c r="I99" s="91" t="s">
        <v>21</v>
      </c>
      <c r="J99" s="91" t="str">
        <f>IF(ISNUMBER(SEARCH(#REF!,H99)),"是","否")</f>
        <v>否</v>
      </c>
      <c r="K99" s="91" t="str">
        <f>IF(ISNUMBER(SEARCH(#REF!,I99)),"是","否")</f>
        <v>否</v>
      </c>
    </row>
    <row r="100" s="91" customFormat="1" ht="21.6" spans="1:11">
      <c r="A100" s="108"/>
      <c r="B100" s="125"/>
      <c r="C100" s="126"/>
      <c r="D100" s="121" t="s">
        <v>205</v>
      </c>
      <c r="E100" s="140"/>
      <c r="F100" s="122">
        <v>10000</v>
      </c>
      <c r="G100" s="114"/>
      <c r="H100" s="91" t="s">
        <v>37</v>
      </c>
      <c r="I100" s="91" t="s">
        <v>21</v>
      </c>
      <c r="J100" s="91" t="str">
        <f>IF(ISNUMBER(SEARCH(#REF!,H100)),"是","否")</f>
        <v>否</v>
      </c>
      <c r="K100" s="91" t="str">
        <f>IF(ISNUMBER(SEARCH(#REF!,I100)),"是","否")</f>
        <v>否</v>
      </c>
    </row>
    <row r="101" s="91" customFormat="1" ht="21.6" spans="1:11">
      <c r="A101" s="108"/>
      <c r="B101" s="125"/>
      <c r="C101" s="126"/>
      <c r="D101" s="121" t="s">
        <v>206</v>
      </c>
      <c r="E101" s="140"/>
      <c r="F101" s="122">
        <v>50000</v>
      </c>
      <c r="G101" s="114"/>
      <c r="H101" s="91" t="s">
        <v>37</v>
      </c>
      <c r="I101" s="91" t="s">
        <v>21</v>
      </c>
      <c r="J101" s="91" t="str">
        <f>IF(ISNUMBER(SEARCH(#REF!,H101)),"是","否")</f>
        <v>否</v>
      </c>
      <c r="K101" s="91" t="str">
        <f>IF(ISNUMBER(SEARCH(#REF!,I101)),"是","否")</f>
        <v>否</v>
      </c>
    </row>
    <row r="102" s="91" customFormat="1" ht="43.2" spans="1:11">
      <c r="A102" s="108"/>
      <c r="B102" s="125"/>
      <c r="C102" s="126"/>
      <c r="D102" s="121" t="s">
        <v>207</v>
      </c>
      <c r="E102" s="140"/>
      <c r="F102" s="122">
        <v>10000</v>
      </c>
      <c r="G102" s="114" t="s">
        <v>208</v>
      </c>
      <c r="H102" s="91" t="s">
        <v>37</v>
      </c>
      <c r="I102" s="91" t="s">
        <v>21</v>
      </c>
      <c r="J102" s="91" t="str">
        <f>IF(ISNUMBER(SEARCH(#REF!,H102)),"是","否")</f>
        <v>否</v>
      </c>
      <c r="K102" s="91" t="str">
        <f>IF(ISNUMBER(SEARCH(#REF!,I102)),"是","否")</f>
        <v>否</v>
      </c>
    </row>
    <row r="103" s="91" customFormat="1" ht="21.6" spans="1:11">
      <c r="A103" s="108"/>
      <c r="B103" s="125"/>
      <c r="C103" s="120"/>
      <c r="D103" s="121" t="s">
        <v>209</v>
      </c>
      <c r="E103" s="140"/>
      <c r="F103" s="122">
        <v>5000</v>
      </c>
      <c r="G103" s="114"/>
      <c r="H103" s="91" t="s">
        <v>37</v>
      </c>
      <c r="I103" s="91" t="s">
        <v>21</v>
      </c>
      <c r="J103" s="91" t="str">
        <f>IF(ISNUMBER(SEARCH(#REF!,H103)),"是","否")</f>
        <v>否</v>
      </c>
      <c r="K103" s="91" t="str">
        <f>IF(ISNUMBER(SEARCH(#REF!,I103)),"是","否")</f>
        <v>否</v>
      </c>
    </row>
    <row r="104" s="91" customFormat="1" ht="21.6" spans="1:11">
      <c r="A104" s="108"/>
      <c r="B104" s="117" t="s">
        <v>210</v>
      </c>
      <c r="C104" s="132" t="s">
        <v>211</v>
      </c>
      <c r="D104" s="166" t="s">
        <v>212</v>
      </c>
      <c r="E104" s="140"/>
      <c r="F104" s="136">
        <v>6000</v>
      </c>
      <c r="G104" s="114"/>
      <c r="H104" s="91" t="s">
        <v>37</v>
      </c>
      <c r="I104" s="91" t="s">
        <v>21</v>
      </c>
      <c r="J104" s="91" t="str">
        <f>IF(ISNUMBER(SEARCH(#REF!,H104)),"是","否")</f>
        <v>否</v>
      </c>
      <c r="K104" s="91" t="str">
        <f>IF(ISNUMBER(SEARCH(#REF!,I104)),"是","否")</f>
        <v>否</v>
      </c>
    </row>
    <row r="105" s="91" customFormat="1" ht="21.6" spans="1:11">
      <c r="A105" s="108"/>
      <c r="B105" s="125"/>
      <c r="C105" s="141"/>
      <c r="D105" s="167" t="s">
        <v>213</v>
      </c>
      <c r="E105" s="140"/>
      <c r="F105" s="139">
        <v>25000</v>
      </c>
      <c r="G105" s="168" t="s">
        <v>80</v>
      </c>
      <c r="H105" s="91" t="s">
        <v>37</v>
      </c>
      <c r="I105" s="91" t="s">
        <v>21</v>
      </c>
      <c r="J105" s="91" t="str">
        <f>IF(ISNUMBER(SEARCH(#REF!,H105)),"是","否")</f>
        <v>否</v>
      </c>
      <c r="K105" s="91" t="str">
        <f>IF(ISNUMBER(SEARCH(#REF!,I105)),"是","否")</f>
        <v>否</v>
      </c>
    </row>
    <row r="106" s="91" customFormat="1" spans="1:11">
      <c r="A106" s="108"/>
      <c r="B106" s="125"/>
      <c r="C106" s="141"/>
      <c r="D106" s="167" t="s">
        <v>214</v>
      </c>
      <c r="E106" s="140"/>
      <c r="F106" s="139">
        <v>1000</v>
      </c>
      <c r="G106" s="169"/>
      <c r="H106" s="91" t="s">
        <v>37</v>
      </c>
      <c r="I106" s="91" t="s">
        <v>21</v>
      </c>
      <c r="J106" s="91" t="str">
        <f>IF(ISNUMBER(SEARCH(#REF!,H106)),"是","否")</f>
        <v>否</v>
      </c>
      <c r="K106" s="91" t="str">
        <f>IF(ISNUMBER(SEARCH(#REF!,I106)),"是","否")</f>
        <v>否</v>
      </c>
    </row>
    <row r="107" s="91" customFormat="1" ht="21.6" spans="1:11">
      <c r="A107" s="108"/>
      <c r="B107" s="125"/>
      <c r="C107" s="141"/>
      <c r="D107" s="167" t="s">
        <v>215</v>
      </c>
      <c r="E107" s="140"/>
      <c r="F107" s="139">
        <v>25000</v>
      </c>
      <c r="G107" s="169"/>
      <c r="H107" s="91" t="s">
        <v>37</v>
      </c>
      <c r="I107" s="91" t="s">
        <v>21</v>
      </c>
      <c r="J107" s="91" t="str">
        <f>IF(ISNUMBER(SEARCH(#REF!,H107)),"是","否")</f>
        <v>否</v>
      </c>
      <c r="K107" s="91" t="str">
        <f>IF(ISNUMBER(SEARCH(#REF!,I107)),"是","否")</f>
        <v>否</v>
      </c>
    </row>
    <row r="108" s="91" customFormat="1" ht="21.6" spans="1:11">
      <c r="A108" s="108"/>
      <c r="B108" s="125"/>
      <c r="C108" s="141"/>
      <c r="D108" s="167" t="s">
        <v>216</v>
      </c>
      <c r="E108" s="140"/>
      <c r="F108" s="139">
        <v>26000</v>
      </c>
      <c r="G108" s="169"/>
      <c r="H108" s="91" t="s">
        <v>37</v>
      </c>
      <c r="I108" s="91" t="s">
        <v>21</v>
      </c>
      <c r="J108" s="91" t="str">
        <f>IF(ISNUMBER(SEARCH(#REF!,H108)),"是","否")</f>
        <v>否</v>
      </c>
      <c r="K108" s="91" t="str">
        <f>IF(ISNUMBER(SEARCH(#REF!,I108)),"是","否")</f>
        <v>否</v>
      </c>
    </row>
    <row r="109" s="91" customFormat="1" ht="21.6" spans="1:11">
      <c r="A109" s="108"/>
      <c r="B109" s="125"/>
      <c r="C109" s="141"/>
      <c r="D109" s="167" t="s">
        <v>217</v>
      </c>
      <c r="E109" s="140"/>
      <c r="F109" s="139">
        <v>30000</v>
      </c>
      <c r="G109" s="169"/>
      <c r="H109" s="91" t="s">
        <v>37</v>
      </c>
      <c r="I109" s="91" t="s">
        <v>21</v>
      </c>
      <c r="J109" s="91" t="str">
        <f>IF(ISNUMBER(SEARCH(#REF!,H109)),"是","否")</f>
        <v>否</v>
      </c>
      <c r="K109" s="91" t="str">
        <f>IF(ISNUMBER(SEARCH(#REF!,I109)),"是","否")</f>
        <v>否</v>
      </c>
    </row>
    <row r="110" s="91" customFormat="1" ht="21.6" spans="1:11">
      <c r="A110" s="108"/>
      <c r="B110" s="125"/>
      <c r="C110" s="141"/>
      <c r="D110" s="167" t="s">
        <v>218</v>
      </c>
      <c r="E110" s="140"/>
      <c r="F110" s="139">
        <v>9000</v>
      </c>
      <c r="G110" s="169"/>
      <c r="H110" s="91" t="s">
        <v>37</v>
      </c>
      <c r="I110" s="91" t="s">
        <v>21</v>
      </c>
      <c r="J110" s="91" t="str">
        <f>IF(ISNUMBER(SEARCH(#REF!,H110)),"是","否")</f>
        <v>否</v>
      </c>
      <c r="K110" s="91" t="str">
        <f>IF(ISNUMBER(SEARCH(#REF!,I110)),"是","否")</f>
        <v>否</v>
      </c>
    </row>
    <row r="111" s="91" customFormat="1" ht="21.6" spans="1:11">
      <c r="A111" s="108"/>
      <c r="B111" s="125"/>
      <c r="C111" s="141"/>
      <c r="D111" s="167" t="s">
        <v>219</v>
      </c>
      <c r="E111" s="140"/>
      <c r="F111" s="139">
        <v>2000</v>
      </c>
      <c r="G111" s="170"/>
      <c r="H111" s="91" t="s">
        <v>37</v>
      </c>
      <c r="I111" s="91" t="s">
        <v>21</v>
      </c>
      <c r="J111" s="91" t="str">
        <f>IF(ISNUMBER(SEARCH(#REF!,H111)),"是","否")</f>
        <v>否</v>
      </c>
      <c r="K111" s="91" t="str">
        <f>IF(ISNUMBER(SEARCH(#REF!,I111)),"是","否")</f>
        <v>否</v>
      </c>
    </row>
    <row r="112" s="91" customFormat="1" ht="21.6" spans="1:11">
      <c r="A112" s="108"/>
      <c r="B112" s="125"/>
      <c r="C112" s="115"/>
      <c r="D112" s="131" t="s">
        <v>220</v>
      </c>
      <c r="E112" s="140"/>
      <c r="F112" s="136">
        <v>1000</v>
      </c>
      <c r="G112" s="114"/>
      <c r="H112" s="91" t="s">
        <v>37</v>
      </c>
      <c r="I112" s="91" t="s">
        <v>21</v>
      </c>
      <c r="J112" s="91" t="str">
        <f>IF(ISNUMBER(SEARCH(#REF!,H112)),"是","否")</f>
        <v>否</v>
      </c>
      <c r="K112" s="91" t="str">
        <f>IF(ISNUMBER(SEARCH(#REF!,I112)),"是","否")</f>
        <v>否</v>
      </c>
    </row>
    <row r="113" s="91" customFormat="1" ht="21.6" spans="1:11">
      <c r="A113" s="108"/>
      <c r="B113" s="171" t="s">
        <v>221</v>
      </c>
      <c r="C113" s="110" t="s">
        <v>222</v>
      </c>
      <c r="D113" s="149" t="s">
        <v>223</v>
      </c>
      <c r="E113" s="140"/>
      <c r="F113" s="136">
        <v>4000</v>
      </c>
      <c r="G113" s="114"/>
      <c r="H113" s="91" t="s">
        <v>37</v>
      </c>
      <c r="I113" s="91" t="s">
        <v>21</v>
      </c>
      <c r="J113" s="91" t="str">
        <f>IF(ISNUMBER(SEARCH(#REF!,H113)),"是","否")</f>
        <v>否</v>
      </c>
      <c r="K113" s="91" t="str">
        <f>IF(ISNUMBER(SEARCH(#REF!,I113)),"是","否")</f>
        <v>否</v>
      </c>
    </row>
    <row r="114" s="91" customFormat="1" ht="21.6" spans="1:11">
      <c r="A114" s="108"/>
      <c r="B114" s="171" t="s">
        <v>224</v>
      </c>
      <c r="C114" s="172" t="s">
        <v>225</v>
      </c>
      <c r="D114" s="131" t="s">
        <v>226</v>
      </c>
      <c r="E114" s="140"/>
      <c r="F114" s="173">
        <v>4000</v>
      </c>
      <c r="G114" s="114"/>
      <c r="H114" s="91" t="s">
        <v>37</v>
      </c>
      <c r="I114" s="91" t="s">
        <v>21</v>
      </c>
      <c r="J114" s="91" t="str">
        <f>IF(ISNUMBER(SEARCH(#REF!,H114)),"是","否")</f>
        <v>否</v>
      </c>
      <c r="K114" s="91" t="str">
        <f>IF(ISNUMBER(SEARCH(#REF!,I114)),"是","否")</f>
        <v>否</v>
      </c>
    </row>
    <row r="115" s="91" customFormat="1" ht="22.5" customHeight="1" spans="1:11">
      <c r="A115" s="108"/>
      <c r="B115" s="125" t="s">
        <v>227</v>
      </c>
      <c r="C115" s="174" t="s">
        <v>228</v>
      </c>
      <c r="D115" s="111" t="s">
        <v>229</v>
      </c>
      <c r="E115" s="140"/>
      <c r="F115" s="113">
        <v>89000</v>
      </c>
      <c r="G115" s="175" t="s">
        <v>230</v>
      </c>
      <c r="H115" s="91" t="s">
        <v>37</v>
      </c>
      <c r="I115" s="91" t="s">
        <v>21</v>
      </c>
      <c r="J115" s="91" t="str">
        <f>IF(ISNUMBER(SEARCH(#REF!,H115)),"是","否")</f>
        <v>否</v>
      </c>
      <c r="K115" s="91" t="str">
        <f>IF(ISNUMBER(SEARCH(#REF!,I115)),"是","否")</f>
        <v>否</v>
      </c>
    </row>
    <row r="116" s="91" customFormat="1" ht="22.5" customHeight="1" spans="1:11">
      <c r="A116" s="108"/>
      <c r="B116" s="125"/>
      <c r="C116" s="126"/>
      <c r="D116" s="111" t="s">
        <v>231</v>
      </c>
      <c r="E116" s="140"/>
      <c r="F116" s="113">
        <v>50000</v>
      </c>
      <c r="G116" s="114"/>
      <c r="H116" s="91" t="s">
        <v>37</v>
      </c>
      <c r="I116" s="91" t="s">
        <v>21</v>
      </c>
      <c r="J116" s="91" t="str">
        <f>IF(ISNUMBER(SEARCH(#REF!,H116)),"是","否")</f>
        <v>否</v>
      </c>
      <c r="K116" s="91" t="str">
        <f>IF(ISNUMBER(SEARCH(#REF!,I116)),"是","否")</f>
        <v>否</v>
      </c>
    </row>
    <row r="117" s="91" customFormat="1" ht="21.6" spans="1:11">
      <c r="A117" s="108"/>
      <c r="B117" s="125"/>
      <c r="C117" s="126"/>
      <c r="D117" s="111" t="s">
        <v>232</v>
      </c>
      <c r="E117" s="140"/>
      <c r="F117" s="113">
        <v>35000</v>
      </c>
      <c r="G117" s="114"/>
      <c r="H117" s="91" t="s">
        <v>37</v>
      </c>
      <c r="I117" s="91" t="s">
        <v>21</v>
      </c>
      <c r="J117" s="91" t="str">
        <f>IF(ISNUMBER(SEARCH(#REF!,H117)),"是","否")</f>
        <v>否</v>
      </c>
      <c r="K117" s="91" t="str">
        <f>IF(ISNUMBER(SEARCH(#REF!,I117)),"是","否")</f>
        <v>否</v>
      </c>
    </row>
    <row r="118" s="91" customFormat="1" ht="21.6" spans="1:11">
      <c r="A118" s="108"/>
      <c r="B118" s="125"/>
      <c r="C118" s="126"/>
      <c r="D118" s="111" t="s">
        <v>233</v>
      </c>
      <c r="E118" s="140"/>
      <c r="F118" s="113">
        <v>8000</v>
      </c>
      <c r="G118" s="114"/>
      <c r="H118" s="91" t="s">
        <v>37</v>
      </c>
      <c r="I118" s="91" t="s">
        <v>21</v>
      </c>
      <c r="J118" s="91" t="str">
        <f>IF(ISNUMBER(SEARCH(#REF!,H118)),"是","否")</f>
        <v>否</v>
      </c>
      <c r="K118" s="91" t="str">
        <f>IF(ISNUMBER(SEARCH(#REF!,I118)),"是","否")</f>
        <v>否</v>
      </c>
    </row>
    <row r="119" s="91" customFormat="1" spans="1:11">
      <c r="A119" s="108"/>
      <c r="B119" s="125"/>
      <c r="C119" s="126"/>
      <c r="D119" s="127" t="s">
        <v>234</v>
      </c>
      <c r="E119" s="140"/>
      <c r="F119" s="176">
        <v>80000</v>
      </c>
      <c r="G119" s="168" t="s">
        <v>85</v>
      </c>
      <c r="H119" s="91" t="s">
        <v>37</v>
      </c>
      <c r="I119" s="91" t="s">
        <v>21</v>
      </c>
      <c r="J119" s="91" t="str">
        <f>IF(ISNUMBER(SEARCH(#REF!,H119)),"是","否")</f>
        <v>否</v>
      </c>
      <c r="K119" s="91" t="str">
        <f>IF(ISNUMBER(SEARCH(#REF!,I119)),"是","否")</f>
        <v>否</v>
      </c>
    </row>
    <row r="120" s="91" customFormat="1" spans="1:11">
      <c r="A120" s="108"/>
      <c r="B120" s="125"/>
      <c r="C120" s="126"/>
      <c r="D120" s="127" t="s">
        <v>235</v>
      </c>
      <c r="E120" s="140"/>
      <c r="F120" s="176">
        <v>50000</v>
      </c>
      <c r="G120" s="169"/>
      <c r="H120" s="91" t="s">
        <v>37</v>
      </c>
      <c r="I120" s="91" t="s">
        <v>21</v>
      </c>
      <c r="J120" s="91" t="str">
        <f>IF(ISNUMBER(SEARCH(#REF!,H120)),"是","否")</f>
        <v>否</v>
      </c>
      <c r="K120" s="91" t="str">
        <f>IF(ISNUMBER(SEARCH(#REF!,I120)),"是","否")</f>
        <v>否</v>
      </c>
    </row>
    <row r="121" s="91" customFormat="1" ht="21.6" spans="1:11">
      <c r="A121" s="108"/>
      <c r="B121" s="125"/>
      <c r="C121" s="126"/>
      <c r="D121" s="127" t="s">
        <v>236</v>
      </c>
      <c r="E121" s="140"/>
      <c r="F121" s="176">
        <v>35000</v>
      </c>
      <c r="G121" s="169"/>
      <c r="H121" s="91" t="s">
        <v>37</v>
      </c>
      <c r="I121" s="91" t="s">
        <v>21</v>
      </c>
      <c r="J121" s="91" t="str">
        <f>IF(ISNUMBER(SEARCH(#REF!,H121)),"是","否")</f>
        <v>否</v>
      </c>
      <c r="K121" s="91" t="str">
        <f>IF(ISNUMBER(SEARCH(#REF!,I121)),"是","否")</f>
        <v>否</v>
      </c>
    </row>
    <row r="122" s="91" customFormat="1" spans="1:11">
      <c r="A122" s="108"/>
      <c r="B122" s="125"/>
      <c r="C122" s="126"/>
      <c r="D122" s="127" t="s">
        <v>237</v>
      </c>
      <c r="E122" s="140"/>
      <c r="F122" s="176">
        <v>20000</v>
      </c>
      <c r="G122" s="169"/>
      <c r="H122" s="91" t="s">
        <v>37</v>
      </c>
      <c r="I122" s="91" t="s">
        <v>21</v>
      </c>
      <c r="J122" s="91" t="str">
        <f>IF(ISNUMBER(SEARCH(#REF!,H122)),"是","否")</f>
        <v>否</v>
      </c>
      <c r="K122" s="91" t="str">
        <f>IF(ISNUMBER(SEARCH(#REF!,I122)),"是","否")</f>
        <v>否</v>
      </c>
    </row>
    <row r="123" s="91" customFormat="1" spans="1:11">
      <c r="A123" s="108"/>
      <c r="B123" s="125"/>
      <c r="C123" s="126"/>
      <c r="D123" s="127" t="s">
        <v>238</v>
      </c>
      <c r="E123" s="140"/>
      <c r="F123" s="176">
        <v>35000</v>
      </c>
      <c r="G123" s="170"/>
      <c r="H123" s="91" t="s">
        <v>37</v>
      </c>
      <c r="I123" s="91" t="s">
        <v>21</v>
      </c>
      <c r="J123" s="91" t="str">
        <f>IF(ISNUMBER(SEARCH(#REF!,H123)),"是","否")</f>
        <v>否</v>
      </c>
      <c r="K123" s="91" t="str">
        <f>IF(ISNUMBER(SEARCH(#REF!,I123)),"是","否")</f>
        <v>否</v>
      </c>
    </row>
    <row r="124" s="91" customFormat="1" spans="1:11">
      <c r="A124" s="108"/>
      <c r="B124" s="119"/>
      <c r="C124" s="120"/>
      <c r="D124" s="131" t="s">
        <v>239</v>
      </c>
      <c r="E124" s="140"/>
      <c r="F124" s="113">
        <v>1000</v>
      </c>
      <c r="G124" s="114"/>
      <c r="H124" s="91" t="s">
        <v>37</v>
      </c>
      <c r="I124" s="91" t="s">
        <v>21</v>
      </c>
      <c r="J124" s="91" t="str">
        <f>IF(ISNUMBER(SEARCH(#REF!,H124)),"是","否")</f>
        <v>否</v>
      </c>
      <c r="K124" s="91" t="str">
        <f>IF(ISNUMBER(SEARCH(#REF!,I124)),"是","否")</f>
        <v>否</v>
      </c>
    </row>
    <row r="125" s="91" customFormat="1" ht="43.2" spans="1:11">
      <c r="A125" s="108"/>
      <c r="B125" s="117" t="s">
        <v>240</v>
      </c>
      <c r="C125" s="162" t="s">
        <v>241</v>
      </c>
      <c r="D125" s="111" t="s">
        <v>242</v>
      </c>
      <c r="E125" s="140"/>
      <c r="F125" s="115">
        <v>1500</v>
      </c>
      <c r="G125" s="114"/>
      <c r="H125" s="91" t="s">
        <v>30</v>
      </c>
      <c r="I125" s="95" t="s">
        <v>16</v>
      </c>
      <c r="J125" s="91" t="str">
        <f>IF(ISNUMBER(SEARCH(#REF!,H125)),"是","否")</f>
        <v>否</v>
      </c>
      <c r="K125" s="91" t="str">
        <f>IF(ISNUMBER(SEARCH(#REF!,I125)),"是","否")</f>
        <v>否</v>
      </c>
    </row>
    <row r="126" s="91" customFormat="1" ht="25.5" customHeight="1" spans="1:11">
      <c r="A126" s="108"/>
      <c r="B126" s="117" t="s">
        <v>243</v>
      </c>
      <c r="C126" s="118" t="s">
        <v>244</v>
      </c>
      <c r="D126" s="111" t="s">
        <v>245</v>
      </c>
      <c r="E126" s="140"/>
      <c r="F126" s="115">
        <v>1000</v>
      </c>
      <c r="G126" s="114"/>
      <c r="H126" s="91" t="s">
        <v>30</v>
      </c>
      <c r="I126" s="95" t="s">
        <v>16</v>
      </c>
      <c r="J126" s="91" t="str">
        <f>IF(ISNUMBER(SEARCH(#REF!,H126)),"是","否")</f>
        <v>否</v>
      </c>
      <c r="K126" s="91" t="str">
        <f>IF(ISNUMBER(SEARCH(#REF!,I126)),"是","否")</f>
        <v>否</v>
      </c>
    </row>
    <row r="127" s="91" customFormat="1" ht="25.5" customHeight="1" spans="1:11">
      <c r="A127" s="108"/>
      <c r="B127" s="125"/>
      <c r="C127" s="126"/>
      <c r="D127" s="127" t="s">
        <v>246</v>
      </c>
      <c r="E127" s="140"/>
      <c r="F127" s="177">
        <v>8000</v>
      </c>
      <c r="G127" s="168" t="s">
        <v>247</v>
      </c>
      <c r="H127" s="91" t="s">
        <v>30</v>
      </c>
      <c r="I127" s="95" t="s">
        <v>16</v>
      </c>
      <c r="J127" s="91" t="str">
        <f>IF(ISNUMBER(SEARCH(#REF!,H127)),"是","否")</f>
        <v>否</v>
      </c>
      <c r="K127" s="91" t="str">
        <f>IF(ISNUMBER(SEARCH(#REF!,I127)),"是","否")</f>
        <v>否</v>
      </c>
    </row>
    <row r="128" s="91" customFormat="1" ht="25.5" customHeight="1" spans="1:11">
      <c r="A128" s="108"/>
      <c r="B128" s="125"/>
      <c r="C128" s="126"/>
      <c r="D128" s="127" t="s">
        <v>248</v>
      </c>
      <c r="E128" s="140"/>
      <c r="F128" s="177">
        <v>3000</v>
      </c>
      <c r="G128" s="169"/>
      <c r="H128" s="91" t="s">
        <v>30</v>
      </c>
      <c r="I128" s="95" t="s">
        <v>16</v>
      </c>
      <c r="J128" s="91" t="str">
        <f>IF(ISNUMBER(SEARCH(#REF!,H128)),"是","否")</f>
        <v>否</v>
      </c>
      <c r="K128" s="91" t="str">
        <f>IF(ISNUMBER(SEARCH(#REF!,I128)),"是","否")</f>
        <v>否</v>
      </c>
    </row>
    <row r="129" s="91" customFormat="1" ht="25.5" customHeight="1" spans="1:11">
      <c r="A129" s="108"/>
      <c r="B129" s="125"/>
      <c r="C129" s="126"/>
      <c r="D129" s="127" t="s">
        <v>249</v>
      </c>
      <c r="E129" s="152"/>
      <c r="F129" s="177">
        <v>5000</v>
      </c>
      <c r="G129" s="169"/>
      <c r="H129" s="91" t="s">
        <v>30</v>
      </c>
      <c r="I129" s="95" t="s">
        <v>16</v>
      </c>
      <c r="J129" s="91" t="str">
        <f>IF(ISNUMBER(SEARCH(#REF!,H129)),"是","否")</f>
        <v>否</v>
      </c>
      <c r="K129" s="91" t="str">
        <f>IF(ISNUMBER(SEARCH(#REF!,I129)),"是","否")</f>
        <v>否</v>
      </c>
    </row>
    <row r="130" s="91" customFormat="1" ht="25.5" customHeight="1" spans="1:11">
      <c r="A130" s="108"/>
      <c r="B130" s="125"/>
      <c r="C130" s="126"/>
      <c r="D130" s="127" t="s">
        <v>250</v>
      </c>
      <c r="E130" s="140"/>
      <c r="F130" s="177">
        <v>5000</v>
      </c>
      <c r="G130" s="169"/>
      <c r="H130" s="91" t="s">
        <v>30</v>
      </c>
      <c r="I130" s="95" t="s">
        <v>16</v>
      </c>
      <c r="J130" s="91" t="str">
        <f>IF(ISNUMBER(SEARCH(#REF!,H130)),"是","否")</f>
        <v>否</v>
      </c>
      <c r="K130" s="91" t="str">
        <f>IF(ISNUMBER(SEARCH(#REF!,I130)),"是","否")</f>
        <v>否</v>
      </c>
    </row>
    <row r="131" s="91" customFormat="1" ht="25.5" customHeight="1" spans="1:11">
      <c r="A131" s="108"/>
      <c r="B131" s="125"/>
      <c r="C131" s="126"/>
      <c r="D131" s="127" t="s">
        <v>251</v>
      </c>
      <c r="E131" s="140"/>
      <c r="F131" s="177">
        <v>140000</v>
      </c>
      <c r="G131" s="169"/>
      <c r="H131" s="91" t="s">
        <v>30</v>
      </c>
      <c r="I131" s="95" t="s">
        <v>16</v>
      </c>
      <c r="J131" s="91" t="str">
        <f>IF(ISNUMBER(SEARCH(#REF!,H131)),"是","否")</f>
        <v>否</v>
      </c>
      <c r="K131" s="91" t="str">
        <f>IF(ISNUMBER(SEARCH(#REF!,I131)),"是","否")</f>
        <v>否</v>
      </c>
    </row>
    <row r="132" s="91" customFormat="1" ht="25.5" customHeight="1" spans="1:11">
      <c r="A132" s="108"/>
      <c r="B132" s="125"/>
      <c r="C132" s="126"/>
      <c r="D132" s="127" t="s">
        <v>252</v>
      </c>
      <c r="E132" s="140"/>
      <c r="F132" s="177">
        <v>3000</v>
      </c>
      <c r="G132" s="169"/>
      <c r="H132" s="91" t="s">
        <v>30</v>
      </c>
      <c r="I132" s="95" t="s">
        <v>16</v>
      </c>
      <c r="J132" s="91" t="str">
        <f>IF(ISNUMBER(SEARCH(#REF!,H132)),"是","否")</f>
        <v>否</v>
      </c>
      <c r="K132" s="91" t="str">
        <f>IF(ISNUMBER(SEARCH(#REF!,I132)),"是","否")</f>
        <v>否</v>
      </c>
    </row>
    <row r="133" s="91" customFormat="1" ht="25.5" customHeight="1" spans="1:11">
      <c r="A133" s="108"/>
      <c r="B133" s="125"/>
      <c r="C133" s="126"/>
      <c r="D133" s="127" t="s">
        <v>253</v>
      </c>
      <c r="E133" s="140"/>
      <c r="F133" s="177">
        <v>18000</v>
      </c>
      <c r="G133" s="169"/>
      <c r="H133" s="91" t="s">
        <v>30</v>
      </c>
      <c r="I133" s="95" t="s">
        <v>16</v>
      </c>
      <c r="J133" s="91" t="str">
        <f>IF(ISNUMBER(SEARCH(#REF!,H133)),"是","否")</f>
        <v>否</v>
      </c>
      <c r="K133" s="91" t="str">
        <f>IF(ISNUMBER(SEARCH(#REF!,I133)),"是","否")</f>
        <v>否</v>
      </c>
    </row>
    <row r="134" s="91" customFormat="1" ht="25.5" customHeight="1" spans="1:11">
      <c r="A134" s="108"/>
      <c r="B134" s="125"/>
      <c r="C134" s="126"/>
      <c r="D134" s="127" t="s">
        <v>254</v>
      </c>
      <c r="E134" s="140"/>
      <c r="F134" s="177">
        <v>8000</v>
      </c>
      <c r="G134" s="169"/>
      <c r="H134" s="91" t="s">
        <v>30</v>
      </c>
      <c r="I134" s="95" t="s">
        <v>16</v>
      </c>
      <c r="J134" s="91" t="str">
        <f>IF(ISNUMBER(SEARCH(#REF!,H134)),"是","否")</f>
        <v>否</v>
      </c>
      <c r="K134" s="91" t="str">
        <f>IF(ISNUMBER(SEARCH(#REF!,I134)),"是","否")</f>
        <v>否</v>
      </c>
    </row>
    <row r="135" s="91" customFormat="1" ht="25.5" customHeight="1" spans="1:11">
      <c r="A135" s="108"/>
      <c r="B135" s="125"/>
      <c r="C135" s="126"/>
      <c r="D135" s="127" t="s">
        <v>255</v>
      </c>
      <c r="E135" s="140"/>
      <c r="F135" s="177">
        <v>5000</v>
      </c>
      <c r="G135" s="169"/>
      <c r="H135" s="91" t="s">
        <v>30</v>
      </c>
      <c r="I135" s="95" t="s">
        <v>16</v>
      </c>
      <c r="J135" s="91" t="str">
        <f>IF(ISNUMBER(SEARCH(#REF!,H135)),"是","否")</f>
        <v>否</v>
      </c>
      <c r="K135" s="91" t="str">
        <f>IF(ISNUMBER(SEARCH(#REF!,I135)),"是","否")</f>
        <v>否</v>
      </c>
    </row>
    <row r="136" s="91" customFormat="1" ht="25.5" customHeight="1" spans="1:11">
      <c r="A136" s="108"/>
      <c r="B136" s="125"/>
      <c r="C136" s="126"/>
      <c r="D136" s="127" t="s">
        <v>256</v>
      </c>
      <c r="E136" s="140"/>
      <c r="F136" s="177">
        <v>5000</v>
      </c>
      <c r="G136" s="169"/>
      <c r="H136" s="91" t="s">
        <v>30</v>
      </c>
      <c r="I136" s="95" t="s">
        <v>16</v>
      </c>
      <c r="J136" s="91" t="str">
        <f>IF(ISNUMBER(SEARCH(#REF!,H136)),"是","否")</f>
        <v>否</v>
      </c>
      <c r="K136" s="91" t="str">
        <f>IF(ISNUMBER(SEARCH(#REF!,I136)),"是","否")</f>
        <v>否</v>
      </c>
    </row>
    <row r="137" s="91" customFormat="1" ht="25.5" customHeight="1" spans="1:11">
      <c r="A137" s="108"/>
      <c r="B137" s="125"/>
      <c r="C137" s="126"/>
      <c r="D137" s="127" t="s">
        <v>257</v>
      </c>
      <c r="E137" s="140"/>
      <c r="F137" s="177">
        <v>10000</v>
      </c>
      <c r="G137" s="169"/>
      <c r="H137" s="91" t="s">
        <v>30</v>
      </c>
      <c r="I137" s="95" t="s">
        <v>16</v>
      </c>
      <c r="J137" s="91" t="str">
        <f>IF(ISNUMBER(SEARCH(#REF!,H137)),"是","否")</f>
        <v>否</v>
      </c>
      <c r="K137" s="91" t="str">
        <f>IF(ISNUMBER(SEARCH(#REF!,I137)),"是","否")</f>
        <v>否</v>
      </c>
    </row>
    <row r="138" s="91" customFormat="1" ht="25.5" customHeight="1" spans="1:11">
      <c r="A138" s="108"/>
      <c r="B138" s="125"/>
      <c r="C138" s="126"/>
      <c r="D138" s="127" t="s">
        <v>258</v>
      </c>
      <c r="E138" s="140"/>
      <c r="F138" s="177">
        <v>8000</v>
      </c>
      <c r="G138" s="169"/>
      <c r="H138" s="91" t="s">
        <v>30</v>
      </c>
      <c r="I138" s="95" t="s">
        <v>16</v>
      </c>
      <c r="J138" s="91" t="str">
        <f>IF(ISNUMBER(SEARCH(#REF!,H138)),"是","否")</f>
        <v>否</v>
      </c>
      <c r="K138" s="91" t="str">
        <f>IF(ISNUMBER(SEARCH(#REF!,I138)),"是","否")</f>
        <v>否</v>
      </c>
    </row>
    <row r="139" s="91" customFormat="1" ht="25.5" customHeight="1" spans="1:11">
      <c r="A139" s="108"/>
      <c r="B139" s="125"/>
      <c r="C139" s="126"/>
      <c r="D139" s="127" t="s">
        <v>259</v>
      </c>
      <c r="E139" s="140"/>
      <c r="F139" s="177">
        <v>2000</v>
      </c>
      <c r="G139" s="170"/>
      <c r="H139" s="91" t="s">
        <v>30</v>
      </c>
      <c r="I139" s="95" t="s">
        <v>16</v>
      </c>
      <c r="J139" s="91" t="str">
        <f>IF(ISNUMBER(SEARCH(#REF!,H139)),"是","否")</f>
        <v>否</v>
      </c>
      <c r="K139" s="91" t="str">
        <f>IF(ISNUMBER(SEARCH(#REF!,I139)),"是","否")</f>
        <v>否</v>
      </c>
    </row>
    <row r="140" s="91" customFormat="1" spans="1:11">
      <c r="A140" s="108"/>
      <c r="B140" s="119"/>
      <c r="C140" s="120"/>
      <c r="D140" s="131" t="s">
        <v>260</v>
      </c>
      <c r="E140" s="140"/>
      <c r="F140" s="113">
        <v>1500</v>
      </c>
      <c r="G140" s="114"/>
      <c r="H140" s="91" t="s">
        <v>30</v>
      </c>
      <c r="I140" s="95" t="s">
        <v>16</v>
      </c>
      <c r="J140" s="91" t="str">
        <f>IF(ISNUMBER(SEARCH(#REF!,H140)),"是","否")</f>
        <v>否</v>
      </c>
      <c r="K140" s="91" t="str">
        <f>IF(ISNUMBER(SEARCH(#REF!,I140)),"是","否")</f>
        <v>否</v>
      </c>
    </row>
    <row r="141" s="91" customFormat="1" spans="1:11">
      <c r="A141" s="108"/>
      <c r="B141" s="117" t="s">
        <v>261</v>
      </c>
      <c r="C141" s="120" t="s">
        <v>262</v>
      </c>
      <c r="D141" s="131" t="s">
        <v>263</v>
      </c>
      <c r="E141" s="140"/>
      <c r="F141" s="132">
        <v>5000</v>
      </c>
      <c r="G141" s="142"/>
      <c r="H141" s="91" t="s">
        <v>15</v>
      </c>
      <c r="I141" s="95" t="s">
        <v>16</v>
      </c>
      <c r="J141" s="91" t="str">
        <f>IF(ISNUMBER(SEARCH(#REF!,H141)),"是","否")</f>
        <v>否</v>
      </c>
      <c r="K141" s="91" t="str">
        <f>IF(ISNUMBER(SEARCH(#REF!,I141)),"是","否")</f>
        <v>否</v>
      </c>
    </row>
    <row r="142" s="91" customFormat="1" ht="64.8" spans="1:11">
      <c r="A142" s="108"/>
      <c r="B142" s="125"/>
      <c r="C142" s="178" t="s">
        <v>264</v>
      </c>
      <c r="D142" s="131" t="s">
        <v>265</v>
      </c>
      <c r="E142" s="140"/>
      <c r="F142" s="141"/>
      <c r="G142" s="143"/>
      <c r="H142" s="91" t="s">
        <v>37</v>
      </c>
      <c r="I142" s="91" t="s">
        <v>21</v>
      </c>
      <c r="J142" s="91" t="str">
        <f>IF(ISNUMBER(SEARCH(#REF!,H142)),"是","否")</f>
        <v>否</v>
      </c>
      <c r="K142" s="91" t="str">
        <f>IF(ISNUMBER(SEARCH(#REF!,I142)),"是","否")</f>
        <v>否</v>
      </c>
    </row>
    <row r="143" s="91" customFormat="1" spans="1:11">
      <c r="A143" s="108"/>
      <c r="B143" s="125"/>
      <c r="C143" s="120" t="s">
        <v>266</v>
      </c>
      <c r="D143" s="131" t="s">
        <v>267</v>
      </c>
      <c r="E143" s="140"/>
      <c r="F143" s="141"/>
      <c r="G143" s="143"/>
      <c r="H143" s="91" t="s">
        <v>268</v>
      </c>
      <c r="I143" s="91" t="s">
        <v>21</v>
      </c>
      <c r="J143" s="91" t="str">
        <f>IF(ISNUMBER(SEARCH(#REF!,H143)),"是","否")</f>
        <v>否</v>
      </c>
      <c r="K143" s="91" t="str">
        <f>IF(ISNUMBER(SEARCH(#REF!,I143)),"是","否")</f>
        <v>否</v>
      </c>
    </row>
    <row r="144" s="91" customFormat="1" ht="32.4" spans="1:11">
      <c r="A144" s="108"/>
      <c r="B144" s="125"/>
      <c r="C144" s="120" t="s">
        <v>269</v>
      </c>
      <c r="D144" s="131" t="s">
        <v>270</v>
      </c>
      <c r="E144" s="140"/>
      <c r="F144" s="141"/>
      <c r="G144" s="143"/>
      <c r="H144" s="91" t="s">
        <v>15</v>
      </c>
      <c r="I144" s="95" t="s">
        <v>16</v>
      </c>
      <c r="J144" s="91" t="str">
        <f>IF(ISNUMBER(SEARCH(#REF!,H144)),"是","否")</f>
        <v>否</v>
      </c>
      <c r="K144" s="91" t="str">
        <f>IF(ISNUMBER(SEARCH(#REF!,I144)),"是","否")</f>
        <v>否</v>
      </c>
    </row>
    <row r="145" s="91" customFormat="1" ht="21.6" spans="1:11">
      <c r="A145" s="108"/>
      <c r="B145" s="125"/>
      <c r="C145" s="120" t="s">
        <v>271</v>
      </c>
      <c r="D145" s="131" t="s">
        <v>272</v>
      </c>
      <c r="E145" s="140"/>
      <c r="F145" s="141"/>
      <c r="G145" s="143"/>
      <c r="H145" s="91" t="s">
        <v>15</v>
      </c>
      <c r="I145" s="95" t="s">
        <v>16</v>
      </c>
      <c r="J145" s="91" t="str">
        <f>IF(ISNUMBER(SEARCH(#REF!,H145)),"是","否")</f>
        <v>否</v>
      </c>
      <c r="K145" s="91" t="str">
        <f>IF(ISNUMBER(SEARCH(#REF!,I145)),"是","否")</f>
        <v>否</v>
      </c>
    </row>
    <row r="146" s="91" customFormat="1" ht="21.6" spans="1:11">
      <c r="A146" s="108"/>
      <c r="B146" s="125"/>
      <c r="C146" s="120" t="s">
        <v>273</v>
      </c>
      <c r="D146" s="131" t="s">
        <v>274</v>
      </c>
      <c r="E146" s="140"/>
      <c r="F146" s="141"/>
      <c r="G146" s="143"/>
      <c r="H146" s="91" t="s">
        <v>15</v>
      </c>
      <c r="I146" s="95" t="s">
        <v>16</v>
      </c>
      <c r="J146" s="91" t="str">
        <f>IF(ISNUMBER(SEARCH(#REF!,H146)),"是","否")</f>
        <v>否</v>
      </c>
      <c r="K146" s="91" t="str">
        <f>IF(ISNUMBER(SEARCH(#REF!,I146)),"是","否")</f>
        <v>否</v>
      </c>
    </row>
    <row r="147" s="91" customFormat="1" ht="21.6" spans="1:11">
      <c r="A147" s="108"/>
      <c r="B147" s="125"/>
      <c r="C147" s="120" t="s">
        <v>275</v>
      </c>
      <c r="D147" s="179" t="s">
        <v>276</v>
      </c>
      <c r="E147" s="140"/>
      <c r="F147" s="141"/>
      <c r="G147" s="143"/>
      <c r="H147" s="91" t="s">
        <v>37</v>
      </c>
      <c r="I147" s="91" t="s">
        <v>21</v>
      </c>
      <c r="J147" s="91" t="str">
        <f>IF(ISNUMBER(SEARCH(#REF!,H147)),"是","否")</f>
        <v>否</v>
      </c>
      <c r="K147" s="91" t="str">
        <f>IF(ISNUMBER(SEARCH(#REF!,I147)),"是","否")</f>
        <v>否</v>
      </c>
    </row>
    <row r="148" s="91" customFormat="1" ht="21.6" spans="1:11">
      <c r="A148" s="108"/>
      <c r="B148" s="125"/>
      <c r="C148" s="120" t="s">
        <v>277</v>
      </c>
      <c r="D148" s="131" t="s">
        <v>278</v>
      </c>
      <c r="E148" s="140"/>
      <c r="F148" s="141"/>
      <c r="G148" s="143"/>
      <c r="H148" s="91" t="s">
        <v>37</v>
      </c>
      <c r="I148" s="91" t="s">
        <v>21</v>
      </c>
      <c r="J148" s="91" t="str">
        <f>IF(ISNUMBER(SEARCH(#REF!,H148)),"是","否")</f>
        <v>否</v>
      </c>
      <c r="K148" s="91" t="str">
        <f>IF(ISNUMBER(SEARCH(#REF!,I148)),"是","否")</f>
        <v>否</v>
      </c>
    </row>
    <row r="149" s="91" customFormat="1" ht="21.6" spans="1:11">
      <c r="A149" s="108"/>
      <c r="B149" s="125"/>
      <c r="C149" s="120" t="s">
        <v>279</v>
      </c>
      <c r="D149" s="131" t="s">
        <v>280</v>
      </c>
      <c r="E149" s="140"/>
      <c r="F149" s="141"/>
      <c r="G149" s="143"/>
      <c r="H149" s="91" t="s">
        <v>281</v>
      </c>
      <c r="I149" s="91" t="s">
        <v>21</v>
      </c>
      <c r="J149" s="91" t="str">
        <f>IF(ISNUMBER(SEARCH(#REF!,H149)),"是","否")</f>
        <v>否</v>
      </c>
      <c r="K149" s="91" t="str">
        <f>IF(ISNUMBER(SEARCH(#REF!,I149)),"是","否")</f>
        <v>否</v>
      </c>
    </row>
    <row r="150" s="91" customFormat="1" spans="1:11">
      <c r="A150" s="108"/>
      <c r="B150" s="125"/>
      <c r="C150" s="120" t="s">
        <v>282</v>
      </c>
      <c r="D150" s="131" t="s">
        <v>283</v>
      </c>
      <c r="E150" s="140"/>
      <c r="F150" s="141"/>
      <c r="G150" s="143"/>
      <c r="H150" s="91" t="s">
        <v>15</v>
      </c>
      <c r="I150" s="95" t="s">
        <v>16</v>
      </c>
      <c r="J150" s="91" t="str">
        <f>IF(ISNUMBER(SEARCH(#REF!,H150)),"是","否")</f>
        <v>否</v>
      </c>
      <c r="K150" s="91" t="str">
        <f>IF(ISNUMBER(SEARCH(#REF!,I150)),"是","否")</f>
        <v>否</v>
      </c>
    </row>
    <row r="151" s="91" customFormat="1" spans="1:11">
      <c r="A151" s="108"/>
      <c r="B151" s="125"/>
      <c r="C151" s="120" t="s">
        <v>284</v>
      </c>
      <c r="D151" s="131" t="s">
        <v>285</v>
      </c>
      <c r="E151" s="140"/>
      <c r="F151" s="141"/>
      <c r="G151" s="143"/>
      <c r="H151" s="91" t="s">
        <v>25</v>
      </c>
      <c r="I151" s="91" t="s">
        <v>21</v>
      </c>
      <c r="J151" s="91" t="str">
        <f>IF(ISNUMBER(SEARCH(#REF!,H151)),"是","否")</f>
        <v>否</v>
      </c>
      <c r="K151" s="91" t="str">
        <f>IF(ISNUMBER(SEARCH(#REF!,I151)),"是","否")</f>
        <v>否</v>
      </c>
    </row>
    <row r="152" s="91" customFormat="1" ht="21.6" spans="1:11">
      <c r="A152" s="108"/>
      <c r="B152" s="125"/>
      <c r="C152" s="120" t="s">
        <v>286</v>
      </c>
      <c r="D152" s="131" t="s">
        <v>287</v>
      </c>
      <c r="E152" s="140"/>
      <c r="F152" s="141"/>
      <c r="G152" s="143"/>
      <c r="H152" s="91" t="s">
        <v>25</v>
      </c>
      <c r="I152" s="91" t="s">
        <v>21</v>
      </c>
      <c r="J152" s="91" t="str">
        <f>IF(ISNUMBER(SEARCH(#REF!,H152)),"是","否")</f>
        <v>否</v>
      </c>
      <c r="K152" s="91" t="str">
        <f>IF(ISNUMBER(SEARCH(#REF!,I152)),"是","否")</f>
        <v>否</v>
      </c>
    </row>
    <row r="153" s="91" customFormat="1" ht="21.6" spans="1:11">
      <c r="A153" s="108"/>
      <c r="B153" s="125"/>
      <c r="C153" s="120" t="s">
        <v>288</v>
      </c>
      <c r="D153" s="131" t="s">
        <v>289</v>
      </c>
      <c r="E153" s="140"/>
      <c r="F153" s="141"/>
      <c r="G153" s="143"/>
      <c r="H153" s="91" t="s">
        <v>290</v>
      </c>
      <c r="I153" s="95" t="s">
        <v>16</v>
      </c>
      <c r="J153" s="91" t="str">
        <f>IF(ISNUMBER(SEARCH(#REF!,H153)),"是","否")</f>
        <v>否</v>
      </c>
      <c r="K153" s="91" t="str">
        <f>IF(ISNUMBER(SEARCH(#REF!,I153)),"是","否")</f>
        <v>否</v>
      </c>
    </row>
    <row r="154" s="91" customFormat="1" ht="32.4" spans="1:11">
      <c r="A154" s="108"/>
      <c r="B154" s="125"/>
      <c r="C154" s="120" t="s">
        <v>291</v>
      </c>
      <c r="D154" s="131" t="s">
        <v>292</v>
      </c>
      <c r="E154" s="140"/>
      <c r="F154" s="141"/>
      <c r="G154" s="143"/>
      <c r="H154" s="91" t="s">
        <v>193</v>
      </c>
      <c r="I154" s="91" t="s">
        <v>21</v>
      </c>
      <c r="J154" s="91" t="str">
        <f>IF(ISNUMBER(SEARCH(#REF!,H154)),"是","否")</f>
        <v>否</v>
      </c>
      <c r="K154" s="91" t="str">
        <f>IF(ISNUMBER(SEARCH(#REF!,I154)),"是","否")</f>
        <v>否</v>
      </c>
    </row>
    <row r="155" s="91" customFormat="1" ht="64.8" spans="1:11">
      <c r="A155" s="108"/>
      <c r="B155" s="119"/>
      <c r="C155" s="120" t="s">
        <v>293</v>
      </c>
      <c r="D155" s="131" t="s">
        <v>294</v>
      </c>
      <c r="E155" s="152"/>
      <c r="F155" s="141"/>
      <c r="G155" s="143"/>
      <c r="H155" s="91" t="s">
        <v>25</v>
      </c>
      <c r="I155" s="91" t="s">
        <v>21</v>
      </c>
      <c r="J155" s="91" t="str">
        <f>IF(ISNUMBER(SEARCH(#REF!,H155)),"是","否")</f>
        <v>否</v>
      </c>
      <c r="K155" s="91" t="str">
        <f>IF(ISNUMBER(SEARCH(#REF!,I155)),"是","否")</f>
        <v>否</v>
      </c>
    </row>
    <row r="156" s="91" customFormat="1" ht="21.6" spans="1:11">
      <c r="A156" s="108"/>
      <c r="B156" s="109" t="s">
        <v>295</v>
      </c>
      <c r="C156" s="110" t="s">
        <v>296</v>
      </c>
      <c r="D156" s="131" t="s">
        <v>297</v>
      </c>
      <c r="E156" s="140"/>
      <c r="F156" s="141"/>
      <c r="G156" s="143"/>
      <c r="H156" s="91" t="s">
        <v>298</v>
      </c>
      <c r="I156" s="91" t="s">
        <v>21</v>
      </c>
      <c r="J156" s="91" t="str">
        <f>IF(ISNUMBER(SEARCH(#REF!,H156)),"是","否")</f>
        <v>否</v>
      </c>
      <c r="K156" s="91" t="str">
        <f>IF(ISNUMBER(SEARCH(#REF!,I156)),"是","否")</f>
        <v>否</v>
      </c>
    </row>
    <row r="157" s="91" customFormat="1" ht="21.6" spans="1:11">
      <c r="A157" s="108"/>
      <c r="B157" s="180" t="s">
        <v>299</v>
      </c>
      <c r="C157" s="120" t="s">
        <v>300</v>
      </c>
      <c r="D157" s="131" t="s">
        <v>301</v>
      </c>
      <c r="E157" s="140"/>
      <c r="F157" s="115"/>
      <c r="G157" s="143"/>
      <c r="H157" s="91" t="s">
        <v>25</v>
      </c>
      <c r="I157" s="91" t="s">
        <v>21</v>
      </c>
      <c r="J157" s="91" t="str">
        <f>IF(ISNUMBER(SEARCH(#REF!,H157)),"是","否")</f>
        <v>否</v>
      </c>
      <c r="K157" s="91" t="str">
        <f>IF(ISNUMBER(SEARCH(#REF!,I157)),"是","否")</f>
        <v>否</v>
      </c>
    </row>
    <row r="158" s="91" customFormat="1" spans="1:11">
      <c r="A158" s="108"/>
      <c r="B158" s="180" t="s">
        <v>302</v>
      </c>
      <c r="C158" s="120" t="s">
        <v>303</v>
      </c>
      <c r="D158" s="131" t="s">
        <v>304</v>
      </c>
      <c r="E158" s="140"/>
      <c r="F158" s="115">
        <v>6000</v>
      </c>
      <c r="G158" s="114" t="s">
        <v>305</v>
      </c>
      <c r="H158" s="91" t="s">
        <v>44</v>
      </c>
      <c r="I158" s="91" t="s">
        <v>21</v>
      </c>
      <c r="J158" s="91" t="str">
        <f>IF(ISNUMBER(SEARCH(#REF!,H158)),"是","否")</f>
        <v>否</v>
      </c>
      <c r="K158" s="91" t="str">
        <f>IF(ISNUMBER(SEARCH(#REF!,I158)),"是","否")</f>
        <v>否</v>
      </c>
    </row>
    <row r="159" s="91" customFormat="1" ht="21.6" spans="1:11">
      <c r="A159" s="108"/>
      <c r="B159" s="180" t="s">
        <v>306</v>
      </c>
      <c r="C159" s="120" t="s">
        <v>307</v>
      </c>
      <c r="D159" s="131" t="s">
        <v>308</v>
      </c>
      <c r="E159" s="140"/>
      <c r="F159" s="115">
        <v>5000</v>
      </c>
      <c r="G159" s="114"/>
      <c r="H159" s="91" t="s">
        <v>30</v>
      </c>
      <c r="I159" s="95" t="s">
        <v>16</v>
      </c>
      <c r="J159" s="91" t="str">
        <f>IF(ISNUMBER(SEARCH(#REF!,H159)),"是","否")</f>
        <v>否</v>
      </c>
      <c r="K159" s="91" t="str">
        <f>IF(ISNUMBER(SEARCH(#REF!,I159)),"是","否")</f>
        <v>否</v>
      </c>
    </row>
    <row r="160" s="91" customFormat="1" ht="21.6" spans="1:11">
      <c r="A160" s="108"/>
      <c r="B160" s="180" t="s">
        <v>309</v>
      </c>
      <c r="C160" s="120" t="s">
        <v>310</v>
      </c>
      <c r="D160" s="131" t="s">
        <v>311</v>
      </c>
      <c r="E160" s="140"/>
      <c r="F160" s="115">
        <v>320000</v>
      </c>
      <c r="G160" s="114"/>
      <c r="H160" s="91" t="s">
        <v>25</v>
      </c>
      <c r="I160" s="91" t="s">
        <v>21</v>
      </c>
      <c r="J160" s="91" t="str">
        <f>IF(ISNUMBER(SEARCH(#REF!,H160)),"是","否")</f>
        <v>否</v>
      </c>
      <c r="K160" s="91" t="str">
        <f>IF(ISNUMBER(SEARCH(#REF!,I160)),"是","否")</f>
        <v>否</v>
      </c>
    </row>
    <row r="161" s="91" customFormat="1" ht="21.6" spans="1:11">
      <c r="A161" s="108"/>
      <c r="B161" s="117" t="s">
        <v>312</v>
      </c>
      <c r="C161" s="118" t="s">
        <v>313</v>
      </c>
      <c r="D161" s="131" t="s">
        <v>314</v>
      </c>
      <c r="E161" s="140"/>
      <c r="F161" s="181">
        <v>132500</v>
      </c>
      <c r="G161" s="182" t="s">
        <v>315</v>
      </c>
      <c r="H161" s="91" t="s">
        <v>30</v>
      </c>
      <c r="I161" s="95" t="s">
        <v>16</v>
      </c>
      <c r="J161" s="91" t="str">
        <f>IF(ISNUMBER(SEARCH(#REF!,H161)),"是","否")</f>
        <v>否</v>
      </c>
      <c r="K161" s="91" t="str">
        <f>IF(ISNUMBER(SEARCH(#REF!,I161)),"是","否")</f>
        <v>否</v>
      </c>
    </row>
    <row r="162" s="91" customFormat="1" spans="1:11">
      <c r="A162" s="108"/>
      <c r="B162" s="109" t="s">
        <v>316</v>
      </c>
      <c r="C162" s="110" t="s">
        <v>317</v>
      </c>
      <c r="D162" s="131" t="s">
        <v>318</v>
      </c>
      <c r="E162" s="140"/>
      <c r="F162" s="115">
        <v>9500</v>
      </c>
      <c r="G162" s="114"/>
      <c r="H162" s="91" t="s">
        <v>25</v>
      </c>
      <c r="I162" s="91" t="s">
        <v>21</v>
      </c>
      <c r="J162" s="91" t="str">
        <f>IF(ISNUMBER(SEARCH(#REF!,H162)),"是","否")</f>
        <v>否</v>
      </c>
      <c r="K162" s="91" t="str">
        <f>IF(ISNUMBER(SEARCH(#REF!,I162)),"是","否")</f>
        <v>否</v>
      </c>
    </row>
    <row r="163" s="91" customFormat="1" spans="1:11">
      <c r="A163" s="108"/>
      <c r="B163" s="109"/>
      <c r="C163" s="110"/>
      <c r="D163" s="131" t="s">
        <v>319</v>
      </c>
      <c r="E163" s="140"/>
      <c r="F163" s="115">
        <v>0</v>
      </c>
      <c r="G163" s="114"/>
      <c r="H163" s="91" t="s">
        <v>320</v>
      </c>
      <c r="I163" s="91" t="s">
        <v>21</v>
      </c>
      <c r="J163" s="91" t="str">
        <f>IF(ISNUMBER(SEARCH(#REF!,H163)),"是","否")</f>
        <v>否</v>
      </c>
      <c r="K163" s="91" t="str">
        <f>IF(ISNUMBER(SEARCH(#REF!,I163)),"是","否")</f>
        <v>否</v>
      </c>
    </row>
    <row r="164" s="91" customFormat="1" ht="43.2" spans="1:11">
      <c r="A164" s="108"/>
      <c r="B164" s="117" t="s">
        <v>321</v>
      </c>
      <c r="C164" s="118" t="s">
        <v>322</v>
      </c>
      <c r="D164" s="131" t="s">
        <v>323</v>
      </c>
      <c r="E164" s="140"/>
      <c r="F164" s="115">
        <v>1000</v>
      </c>
      <c r="G164" s="114"/>
      <c r="H164" s="91" t="s">
        <v>75</v>
      </c>
      <c r="I164" s="91" t="s">
        <v>21</v>
      </c>
      <c r="J164" s="91" t="str">
        <f>IF(ISNUMBER(SEARCH(#REF!,H164)),"是","否")</f>
        <v>否</v>
      </c>
      <c r="K164" s="91" t="str">
        <f>IF(ISNUMBER(SEARCH(#REF!,I164)),"是","否")</f>
        <v>否</v>
      </c>
    </row>
    <row r="165" s="91" customFormat="1" ht="21.6" spans="1:11">
      <c r="A165" s="108"/>
      <c r="B165" s="125"/>
      <c r="C165" s="118" t="s">
        <v>324</v>
      </c>
      <c r="D165" s="121" t="s">
        <v>195</v>
      </c>
      <c r="E165" s="140"/>
      <c r="F165" s="122">
        <v>140000</v>
      </c>
      <c r="G165" s="114" t="s">
        <v>196</v>
      </c>
      <c r="H165" s="91" t="s">
        <v>75</v>
      </c>
      <c r="I165" s="91" t="s">
        <v>21</v>
      </c>
      <c r="J165" s="91" t="str">
        <f>IF(ISNUMBER(SEARCH(#REF!,H165)),"是","否")</f>
        <v>否</v>
      </c>
      <c r="K165" s="91" t="str">
        <f>IF(ISNUMBER(SEARCH(#REF!,I165)),"是","否")</f>
        <v>否</v>
      </c>
    </row>
    <row r="166" s="91" customFormat="1" ht="43.2" spans="1:11">
      <c r="A166" s="108"/>
      <c r="B166" s="125"/>
      <c r="C166" s="126"/>
      <c r="D166" s="121" t="s">
        <v>197</v>
      </c>
      <c r="E166" s="140"/>
      <c r="F166" s="122">
        <v>140000</v>
      </c>
      <c r="G166" s="164" t="s">
        <v>198</v>
      </c>
      <c r="H166" s="91" t="s">
        <v>75</v>
      </c>
      <c r="I166" s="91" t="s">
        <v>21</v>
      </c>
      <c r="J166" s="91" t="str">
        <f>IF(ISNUMBER(SEARCH(#REF!,H166)),"是","否")</f>
        <v>否</v>
      </c>
      <c r="K166" s="91" t="str">
        <f>IF(ISNUMBER(SEARCH(#REF!,I166)),"是","否")</f>
        <v>否</v>
      </c>
    </row>
    <row r="167" s="91" customFormat="1" ht="21.6" spans="1:11">
      <c r="A167" s="108"/>
      <c r="B167" s="125"/>
      <c r="C167" s="126"/>
      <c r="D167" s="165" t="s">
        <v>199</v>
      </c>
      <c r="E167" s="140"/>
      <c r="F167" s="122">
        <v>10000</v>
      </c>
      <c r="G167" s="114" t="s">
        <v>200</v>
      </c>
      <c r="H167" s="91" t="s">
        <v>75</v>
      </c>
      <c r="I167" s="91" t="s">
        <v>21</v>
      </c>
      <c r="J167" s="91" t="str">
        <f>IF(ISNUMBER(SEARCH(#REF!,H167)),"是","否")</f>
        <v>否</v>
      </c>
      <c r="K167" s="91" t="str">
        <f>IF(ISNUMBER(SEARCH(#REF!,I167)),"是","否")</f>
        <v>否</v>
      </c>
    </row>
    <row r="168" s="91" customFormat="1" ht="21.6" spans="1:11">
      <c r="A168" s="108"/>
      <c r="B168" s="125"/>
      <c r="C168" s="126"/>
      <c r="D168" s="121" t="s">
        <v>201</v>
      </c>
      <c r="E168" s="140"/>
      <c r="F168" s="122">
        <v>20000</v>
      </c>
      <c r="G168" s="114" t="s">
        <v>200</v>
      </c>
      <c r="H168" s="91" t="s">
        <v>75</v>
      </c>
      <c r="I168" s="91" t="s">
        <v>21</v>
      </c>
      <c r="J168" s="91" t="str">
        <f>IF(ISNUMBER(SEARCH(#REF!,H168)),"是","否")</f>
        <v>否</v>
      </c>
      <c r="K168" s="91" t="str">
        <f>IF(ISNUMBER(SEARCH(#REF!,I168)),"是","否")</f>
        <v>否</v>
      </c>
    </row>
    <row r="169" s="91" customFormat="1" ht="21.6" spans="1:11">
      <c r="A169" s="108"/>
      <c r="B169" s="125"/>
      <c r="C169" s="126"/>
      <c r="D169" s="121" t="s">
        <v>202</v>
      </c>
      <c r="E169" s="140"/>
      <c r="F169" s="122">
        <v>25000</v>
      </c>
      <c r="G169" s="114" t="s">
        <v>200</v>
      </c>
      <c r="H169" s="91" t="s">
        <v>75</v>
      </c>
      <c r="I169" s="91" t="s">
        <v>21</v>
      </c>
      <c r="J169" s="91" t="str">
        <f>IF(ISNUMBER(SEARCH(#REF!,H169)),"是","否")</f>
        <v>否</v>
      </c>
      <c r="K169" s="91" t="str">
        <f>IF(ISNUMBER(SEARCH(#REF!,I169)),"是","否")</f>
        <v>否</v>
      </c>
    </row>
    <row r="170" s="91" customFormat="1" ht="21.6" spans="1:11">
      <c r="A170" s="108"/>
      <c r="B170" s="125"/>
      <c r="C170" s="126"/>
      <c r="D170" s="121" t="s">
        <v>203</v>
      </c>
      <c r="E170" s="140"/>
      <c r="F170" s="122">
        <v>15000</v>
      </c>
      <c r="G170" s="114" t="s">
        <v>204</v>
      </c>
      <c r="H170" s="91" t="s">
        <v>75</v>
      </c>
      <c r="I170" s="91" t="s">
        <v>21</v>
      </c>
      <c r="J170" s="91" t="str">
        <f>IF(ISNUMBER(SEARCH(#REF!,H170)),"是","否")</f>
        <v>否</v>
      </c>
      <c r="K170" s="91" t="str">
        <f>IF(ISNUMBER(SEARCH(#REF!,I170)),"是","否")</f>
        <v>否</v>
      </c>
    </row>
    <row r="171" s="91" customFormat="1" ht="21.6" spans="1:11">
      <c r="A171" s="108"/>
      <c r="B171" s="125"/>
      <c r="C171" s="126"/>
      <c r="D171" s="121" t="s">
        <v>205</v>
      </c>
      <c r="E171" s="140"/>
      <c r="F171" s="122">
        <v>10000</v>
      </c>
      <c r="G171" s="114"/>
      <c r="H171" s="91" t="s">
        <v>75</v>
      </c>
      <c r="I171" s="91" t="s">
        <v>21</v>
      </c>
      <c r="J171" s="91" t="str">
        <f>IF(ISNUMBER(SEARCH(#REF!,H171)),"是","否")</f>
        <v>否</v>
      </c>
      <c r="K171" s="91" t="str">
        <f>IF(ISNUMBER(SEARCH(#REF!,I171)),"是","否")</f>
        <v>否</v>
      </c>
    </row>
    <row r="172" s="91" customFormat="1" ht="21.6" spans="1:11">
      <c r="A172" s="108"/>
      <c r="B172" s="125"/>
      <c r="C172" s="126"/>
      <c r="D172" s="121" t="s">
        <v>206</v>
      </c>
      <c r="E172" s="140"/>
      <c r="F172" s="122">
        <v>50000</v>
      </c>
      <c r="G172" s="114"/>
      <c r="H172" s="91" t="s">
        <v>75</v>
      </c>
      <c r="I172" s="91" t="s">
        <v>21</v>
      </c>
      <c r="J172" s="91" t="str">
        <f>IF(ISNUMBER(SEARCH(#REF!,H172)),"是","否")</f>
        <v>否</v>
      </c>
      <c r="K172" s="91" t="str">
        <f>IF(ISNUMBER(SEARCH(#REF!,I172)),"是","否")</f>
        <v>否</v>
      </c>
    </row>
    <row r="173" s="91" customFormat="1" ht="43.2" spans="1:11">
      <c r="A173" s="108"/>
      <c r="B173" s="125"/>
      <c r="C173" s="126"/>
      <c r="D173" s="121" t="s">
        <v>207</v>
      </c>
      <c r="E173" s="140"/>
      <c r="F173" s="122">
        <v>10000</v>
      </c>
      <c r="G173" s="114" t="s">
        <v>208</v>
      </c>
      <c r="H173" s="91" t="s">
        <v>75</v>
      </c>
      <c r="I173" s="91" t="s">
        <v>21</v>
      </c>
      <c r="J173" s="91" t="str">
        <f>IF(ISNUMBER(SEARCH(#REF!,H173)),"是","否")</f>
        <v>否</v>
      </c>
      <c r="K173" s="91" t="str">
        <f>IF(ISNUMBER(SEARCH(#REF!,I173)),"是","否")</f>
        <v>否</v>
      </c>
    </row>
    <row r="174" s="91" customFormat="1" ht="21.6" spans="1:11">
      <c r="A174" s="108"/>
      <c r="B174" s="125"/>
      <c r="C174" s="120"/>
      <c r="D174" s="121" t="s">
        <v>209</v>
      </c>
      <c r="E174" s="140"/>
      <c r="F174" s="122">
        <v>5000</v>
      </c>
      <c r="G174" s="114"/>
      <c r="H174" s="91" t="s">
        <v>75</v>
      </c>
      <c r="I174" s="91" t="s">
        <v>21</v>
      </c>
      <c r="J174" s="91" t="str">
        <f>IF(ISNUMBER(SEARCH(#REF!,H174)),"是","否")</f>
        <v>否</v>
      </c>
      <c r="K174" s="91" t="str">
        <f>IF(ISNUMBER(SEARCH(#REF!,I174)),"是","否")</f>
        <v>否</v>
      </c>
    </row>
    <row r="175" s="91" customFormat="1" ht="21.6" spans="1:11">
      <c r="A175" s="108"/>
      <c r="B175" s="125"/>
      <c r="C175" s="118" t="s">
        <v>325</v>
      </c>
      <c r="D175" s="183" t="s">
        <v>326</v>
      </c>
      <c r="E175" s="140"/>
      <c r="F175" s="5">
        <v>15000</v>
      </c>
      <c r="G175" s="184"/>
      <c r="H175" s="91" t="s">
        <v>75</v>
      </c>
      <c r="I175" s="91" t="s">
        <v>21</v>
      </c>
      <c r="J175" s="91" t="str">
        <f>IF(ISNUMBER(SEARCH(#REF!,H175)),"是","否")</f>
        <v>否</v>
      </c>
      <c r="K175" s="91" t="str">
        <f>IF(ISNUMBER(SEARCH(#REF!,I175)),"是","否")</f>
        <v>否</v>
      </c>
    </row>
    <row r="176" s="91" customFormat="1" ht="21.6" spans="1:11">
      <c r="A176" s="108"/>
      <c r="B176" s="125"/>
      <c r="C176" s="126"/>
      <c r="D176" s="183" t="s">
        <v>327</v>
      </c>
      <c r="E176" s="140"/>
      <c r="F176" s="5">
        <v>320000</v>
      </c>
      <c r="G176" s="184"/>
      <c r="H176" s="91" t="s">
        <v>75</v>
      </c>
      <c r="I176" s="91" t="s">
        <v>21</v>
      </c>
      <c r="J176" s="91" t="str">
        <f>IF(ISNUMBER(SEARCH(#REF!,H176)),"是","否")</f>
        <v>否</v>
      </c>
      <c r="K176" s="91" t="str">
        <f>IF(ISNUMBER(SEARCH(#REF!,I176)),"是","否")</f>
        <v>否</v>
      </c>
    </row>
    <row r="177" s="91" customFormat="1" ht="21.6" spans="1:11">
      <c r="A177" s="108"/>
      <c r="B177" s="119"/>
      <c r="C177" s="120"/>
      <c r="D177" s="183" t="s">
        <v>328</v>
      </c>
      <c r="E177" s="140"/>
      <c r="F177" s="5">
        <v>318000</v>
      </c>
      <c r="G177" s="184"/>
      <c r="H177" s="91" t="s">
        <v>75</v>
      </c>
      <c r="I177" s="91" t="s">
        <v>21</v>
      </c>
      <c r="J177" s="91" t="str">
        <f>IF(ISNUMBER(SEARCH(#REF!,H177)),"是","否")</f>
        <v>否</v>
      </c>
      <c r="K177" s="91" t="str">
        <f>IF(ISNUMBER(SEARCH(#REF!,I177)),"是","否")</f>
        <v>否</v>
      </c>
    </row>
    <row r="178" s="91" customFormat="1" ht="32.4" spans="1:11">
      <c r="A178" s="185" t="s">
        <v>329</v>
      </c>
      <c r="B178" s="117" t="s">
        <v>330</v>
      </c>
      <c r="C178" s="118" t="s">
        <v>331</v>
      </c>
      <c r="D178" s="131" t="s">
        <v>332</v>
      </c>
      <c r="E178" s="140"/>
      <c r="F178" s="136">
        <v>4725</v>
      </c>
      <c r="G178" s="114"/>
      <c r="H178" s="91" t="s">
        <v>44</v>
      </c>
      <c r="I178" s="91" t="s">
        <v>21</v>
      </c>
      <c r="J178" s="91" t="str">
        <f>IF(ISNUMBER(SEARCH(#REF!,H178)),"是","否")</f>
        <v>否</v>
      </c>
      <c r="K178" s="91" t="str">
        <f>IF(ISNUMBER(SEARCH(#REF!,I178)),"是","否")</f>
        <v>否</v>
      </c>
    </row>
    <row r="179" s="91" customFormat="1" ht="32.4" spans="1:11">
      <c r="A179" s="185"/>
      <c r="B179" s="125"/>
      <c r="C179" s="126"/>
      <c r="D179" s="131" t="s">
        <v>333</v>
      </c>
      <c r="E179" s="140"/>
      <c r="F179" s="136">
        <v>3150</v>
      </c>
      <c r="G179" s="114"/>
      <c r="H179" s="91" t="s">
        <v>44</v>
      </c>
      <c r="I179" s="91" t="s">
        <v>21</v>
      </c>
      <c r="J179" s="91" t="str">
        <f>IF(ISNUMBER(SEARCH(#REF!,H179)),"是","否")</f>
        <v>否</v>
      </c>
      <c r="K179" s="91" t="str">
        <f>IF(ISNUMBER(SEARCH(#REF!,I179)),"是","否")</f>
        <v>否</v>
      </c>
    </row>
    <row r="180" s="91" customFormat="1" ht="32.4" spans="1:11">
      <c r="A180" s="185"/>
      <c r="B180" s="125"/>
      <c r="C180" s="126"/>
      <c r="D180" s="131" t="s">
        <v>334</v>
      </c>
      <c r="E180" s="140"/>
      <c r="F180" s="136">
        <v>75000</v>
      </c>
      <c r="G180" s="114"/>
      <c r="H180" s="91" t="s">
        <v>44</v>
      </c>
      <c r="I180" s="91" t="s">
        <v>21</v>
      </c>
      <c r="J180" s="91" t="str">
        <f>IF(ISNUMBER(SEARCH(#REF!,H180)),"是","否")</f>
        <v>否</v>
      </c>
      <c r="K180" s="91" t="str">
        <f>IF(ISNUMBER(SEARCH(#REF!,I180)),"是","否")</f>
        <v>否</v>
      </c>
    </row>
    <row r="181" s="91" customFormat="1" ht="21.6" spans="1:11">
      <c r="A181" s="185"/>
      <c r="B181" s="125"/>
      <c r="C181" s="120"/>
      <c r="D181" s="131" t="s">
        <v>335</v>
      </c>
      <c r="E181" s="140"/>
      <c r="F181" s="136">
        <v>45000</v>
      </c>
      <c r="G181" s="114"/>
      <c r="H181" s="91" t="s">
        <v>44</v>
      </c>
      <c r="I181" s="91" t="s">
        <v>21</v>
      </c>
      <c r="J181" s="91" t="str">
        <f>IF(ISNUMBER(SEARCH(#REF!,H181)),"是","否")</f>
        <v>否</v>
      </c>
      <c r="K181" s="91" t="str">
        <f>IF(ISNUMBER(SEARCH(#REF!,I181)),"是","否")</f>
        <v>否</v>
      </c>
    </row>
    <row r="182" s="91" customFormat="1" ht="21.6" spans="1:11">
      <c r="A182" s="185"/>
      <c r="B182" s="125"/>
      <c r="C182" s="118" t="s">
        <v>336</v>
      </c>
      <c r="D182" s="131" t="s">
        <v>337</v>
      </c>
      <c r="E182" s="140"/>
      <c r="F182" s="136">
        <v>3375</v>
      </c>
      <c r="G182" s="114"/>
      <c r="H182" s="91" t="s">
        <v>44</v>
      </c>
      <c r="I182" s="91" t="s">
        <v>21</v>
      </c>
      <c r="J182" s="91" t="str">
        <f>IF(ISNUMBER(SEARCH(#REF!,H182)),"是","否")</f>
        <v>否</v>
      </c>
      <c r="K182" s="91" t="str">
        <f>IF(ISNUMBER(SEARCH(#REF!,I182)),"是","否")</f>
        <v>否</v>
      </c>
    </row>
    <row r="183" s="91" customFormat="1" spans="1:11">
      <c r="A183" s="185"/>
      <c r="B183" s="125"/>
      <c r="C183" s="120"/>
      <c r="D183" s="131" t="s">
        <v>338</v>
      </c>
      <c r="E183" s="140"/>
      <c r="F183" s="136">
        <v>2250</v>
      </c>
      <c r="G183" s="114"/>
      <c r="H183" s="91" t="s">
        <v>44</v>
      </c>
      <c r="I183" s="91" t="s">
        <v>21</v>
      </c>
      <c r="J183" s="91" t="str">
        <f>IF(ISNUMBER(SEARCH(#REF!,H183)),"是","否")</f>
        <v>否</v>
      </c>
      <c r="K183" s="91" t="str">
        <f>IF(ISNUMBER(SEARCH(#REF!,I183)),"是","否")</f>
        <v>否</v>
      </c>
    </row>
    <row r="184" s="91" customFormat="1" ht="21.6" spans="1:11">
      <c r="A184" s="185"/>
      <c r="B184" s="119"/>
      <c r="C184" s="110" t="s">
        <v>339</v>
      </c>
      <c r="D184" s="131" t="s">
        <v>340</v>
      </c>
      <c r="E184" s="152"/>
      <c r="F184" s="115">
        <v>9000</v>
      </c>
      <c r="G184" s="114"/>
      <c r="H184" s="91" t="s">
        <v>44</v>
      </c>
      <c r="I184" s="91" t="s">
        <v>21</v>
      </c>
      <c r="J184" s="91" t="str">
        <f>IF(ISNUMBER(SEARCH(#REF!,H184)),"是","否")</f>
        <v>否</v>
      </c>
      <c r="K184" s="91" t="str">
        <f>IF(ISNUMBER(SEARCH(#REF!,I184)),"是","否")</f>
        <v>否</v>
      </c>
    </row>
    <row r="185" s="91" customFormat="1" ht="32.4" spans="1:11">
      <c r="A185" s="185"/>
      <c r="B185" s="117" t="s">
        <v>341</v>
      </c>
      <c r="C185" s="110" t="s">
        <v>342</v>
      </c>
      <c r="D185" s="131" t="s">
        <v>343</v>
      </c>
      <c r="E185" s="186"/>
      <c r="F185" s="115">
        <v>1500</v>
      </c>
      <c r="G185" s="114"/>
      <c r="H185" s="91" t="s">
        <v>44</v>
      </c>
      <c r="I185" s="91" t="s">
        <v>21</v>
      </c>
      <c r="J185" s="91" t="str">
        <f>IF(ISNUMBER(SEARCH(#REF!,H185)),"是","否")</f>
        <v>否</v>
      </c>
      <c r="K185" s="91" t="str">
        <f>IF(ISNUMBER(SEARCH(#REF!,I185)),"是","否")</f>
        <v>否</v>
      </c>
    </row>
    <row r="186" s="91" customFormat="1" spans="1:11">
      <c r="A186" s="185"/>
      <c r="B186" s="117" t="s">
        <v>344</v>
      </c>
      <c r="C186" s="118" t="s">
        <v>345</v>
      </c>
      <c r="D186" s="183" t="s">
        <v>346</v>
      </c>
      <c r="E186" s="187"/>
      <c r="F186" s="188">
        <v>15000</v>
      </c>
      <c r="G186" s="6"/>
      <c r="H186" s="91" t="s">
        <v>25</v>
      </c>
      <c r="I186" s="91" t="s">
        <v>21</v>
      </c>
      <c r="J186" s="91" t="str">
        <f>IF(ISNUMBER(SEARCH(#REF!,H186)),"是","否")</f>
        <v>否</v>
      </c>
      <c r="K186" s="91" t="str">
        <f>IF(ISNUMBER(SEARCH(#REF!,I186)),"是","否")</f>
        <v>否</v>
      </c>
    </row>
    <row r="187" s="91" customFormat="1" spans="1:11">
      <c r="A187" s="185"/>
      <c r="B187" s="125"/>
      <c r="C187" s="126"/>
      <c r="D187" s="183" t="s">
        <v>347</v>
      </c>
      <c r="E187" s="187"/>
      <c r="F187" s="188">
        <v>20000</v>
      </c>
      <c r="G187" s="6"/>
      <c r="H187" s="91" t="s">
        <v>25</v>
      </c>
      <c r="I187" s="91" t="s">
        <v>21</v>
      </c>
      <c r="J187" s="91" t="str">
        <f>IF(ISNUMBER(SEARCH(#REF!,H187)),"是","否")</f>
        <v>否</v>
      </c>
      <c r="K187" s="91" t="str">
        <f>IF(ISNUMBER(SEARCH(#REF!,I187)),"是","否")</f>
        <v>否</v>
      </c>
    </row>
    <row r="188" s="91" customFormat="1" spans="1:11">
      <c r="A188" s="185"/>
      <c r="B188" s="125"/>
      <c r="C188" s="126"/>
      <c r="D188" s="183" t="s">
        <v>348</v>
      </c>
      <c r="E188" s="187"/>
      <c r="F188" s="188">
        <v>1000</v>
      </c>
      <c r="G188" s="189" t="s">
        <v>349</v>
      </c>
      <c r="H188" s="91" t="s">
        <v>25</v>
      </c>
      <c r="I188" s="91" t="s">
        <v>21</v>
      </c>
      <c r="J188" s="91" t="str">
        <f>IF(ISNUMBER(SEARCH(#REF!,H188)),"是","否")</f>
        <v>否</v>
      </c>
      <c r="K188" s="91" t="str">
        <f>IF(ISNUMBER(SEARCH(#REF!,I188)),"是","否")</f>
        <v>否</v>
      </c>
    </row>
    <row r="189" s="91" customFormat="1" spans="1:11">
      <c r="A189" s="185"/>
      <c r="B189" s="125"/>
      <c r="C189" s="126"/>
      <c r="D189" s="183" t="s">
        <v>350</v>
      </c>
      <c r="E189" s="187"/>
      <c r="F189" s="188">
        <v>1250</v>
      </c>
      <c r="G189" s="189" t="s">
        <v>351</v>
      </c>
      <c r="H189" s="91" t="s">
        <v>25</v>
      </c>
      <c r="I189" s="91" t="s">
        <v>21</v>
      </c>
      <c r="J189" s="91" t="str">
        <f>IF(ISNUMBER(SEARCH(#REF!,H189)),"是","否")</f>
        <v>否</v>
      </c>
      <c r="K189" s="91" t="str">
        <f>IF(ISNUMBER(SEARCH(#REF!,I189)),"是","否")</f>
        <v>否</v>
      </c>
    </row>
    <row r="190" s="91" customFormat="1" spans="1:11">
      <c r="A190" s="185"/>
      <c r="B190" s="125"/>
      <c r="C190" s="120"/>
      <c r="D190" s="183" t="s">
        <v>352</v>
      </c>
      <c r="E190" s="187"/>
      <c r="F190" s="188">
        <v>500</v>
      </c>
      <c r="G190" s="6"/>
      <c r="H190" s="91" t="s">
        <v>25</v>
      </c>
      <c r="I190" s="91" t="s">
        <v>21</v>
      </c>
      <c r="J190" s="91" t="str">
        <f>IF(ISNUMBER(SEARCH(#REF!,H190)),"是","否")</f>
        <v>否</v>
      </c>
      <c r="K190" s="91" t="str">
        <f>IF(ISNUMBER(SEARCH(#REF!,I190)),"是","否")</f>
        <v>否</v>
      </c>
    </row>
    <row r="191" s="91" customFormat="1" spans="1:11">
      <c r="A191" s="185"/>
      <c r="B191" s="125"/>
      <c r="C191" s="158" t="s">
        <v>353</v>
      </c>
      <c r="D191" s="121" t="s">
        <v>354</v>
      </c>
      <c r="E191" s="187"/>
      <c r="F191" s="113">
        <v>70000</v>
      </c>
      <c r="G191" s="114"/>
      <c r="H191" s="91" t="s">
        <v>37</v>
      </c>
      <c r="I191" s="91" t="s">
        <v>21</v>
      </c>
      <c r="J191" s="91" t="str">
        <f>IF(ISNUMBER(SEARCH(#REF!,H191)),"是","否")</f>
        <v>否</v>
      </c>
      <c r="K191" s="91" t="str">
        <f>IF(ISNUMBER(SEARCH(#REF!,I191)),"是","否")</f>
        <v>否</v>
      </c>
    </row>
    <row r="192" s="91" customFormat="1" spans="1:11">
      <c r="A192" s="185"/>
      <c r="B192" s="125"/>
      <c r="C192" s="159"/>
      <c r="D192" s="121" t="s">
        <v>355</v>
      </c>
      <c r="E192" s="187"/>
      <c r="F192" s="113">
        <v>80000</v>
      </c>
      <c r="G192" s="114"/>
      <c r="H192" s="91" t="s">
        <v>37</v>
      </c>
      <c r="I192" s="91" t="s">
        <v>21</v>
      </c>
      <c r="J192" s="91" t="str">
        <f>IF(ISNUMBER(SEARCH(#REF!,H192)),"是","否")</f>
        <v>否</v>
      </c>
      <c r="K192" s="91" t="str">
        <f>IF(ISNUMBER(SEARCH(#REF!,I192)),"是","否")</f>
        <v>否</v>
      </c>
    </row>
    <row r="193" s="91" customFormat="1" spans="1:11">
      <c r="A193" s="185"/>
      <c r="B193" s="125"/>
      <c r="C193" s="159"/>
      <c r="D193" s="121" t="s">
        <v>356</v>
      </c>
      <c r="E193" s="187"/>
      <c r="F193" s="113">
        <v>90000</v>
      </c>
      <c r="G193" s="114"/>
      <c r="H193" s="91" t="s">
        <v>37</v>
      </c>
      <c r="I193" s="91" t="s">
        <v>21</v>
      </c>
      <c r="J193" s="91" t="str">
        <f>IF(ISNUMBER(SEARCH(#REF!,H193)),"是","否")</f>
        <v>否</v>
      </c>
      <c r="K193" s="91" t="str">
        <f>IF(ISNUMBER(SEARCH(#REF!,I193)),"是","否")</f>
        <v>否</v>
      </c>
    </row>
    <row r="194" s="91" customFormat="1" spans="1:11">
      <c r="A194" s="185"/>
      <c r="B194" s="125"/>
      <c r="C194" s="159"/>
      <c r="D194" s="131" t="s">
        <v>357</v>
      </c>
      <c r="E194" s="187"/>
      <c r="F194" s="113">
        <v>5000</v>
      </c>
      <c r="G194" s="114"/>
      <c r="H194" s="91" t="s">
        <v>37</v>
      </c>
      <c r="I194" s="91" t="s">
        <v>21</v>
      </c>
      <c r="J194" s="91" t="str">
        <f>IF(ISNUMBER(SEARCH(#REF!,H194)),"是","否")</f>
        <v>否</v>
      </c>
      <c r="K194" s="91" t="str">
        <f>IF(ISNUMBER(SEARCH(#REF!,I194)),"是","否")</f>
        <v>否</v>
      </c>
    </row>
    <row r="195" s="91" customFormat="1" ht="21.6" spans="1:11">
      <c r="A195" s="185"/>
      <c r="B195" s="125"/>
      <c r="C195" s="159"/>
      <c r="D195" s="121" t="s">
        <v>358</v>
      </c>
      <c r="E195" s="187"/>
      <c r="F195" s="122">
        <v>35000</v>
      </c>
      <c r="G195" s="142" t="s">
        <v>359</v>
      </c>
      <c r="H195" s="91" t="s">
        <v>37</v>
      </c>
      <c r="I195" s="91" t="s">
        <v>21</v>
      </c>
      <c r="J195" s="91" t="str">
        <f>IF(ISNUMBER(SEARCH(#REF!,H195)),"是","否")</f>
        <v>否</v>
      </c>
      <c r="K195" s="91" t="str">
        <f>IF(ISNUMBER(SEARCH(#REF!,I195)),"是","否")</f>
        <v>否</v>
      </c>
    </row>
    <row r="196" s="91" customFormat="1" ht="21.6" spans="1:11">
      <c r="A196" s="185"/>
      <c r="B196" s="125"/>
      <c r="C196" s="159"/>
      <c r="D196" s="121" t="s">
        <v>360</v>
      </c>
      <c r="E196" s="187"/>
      <c r="F196" s="122">
        <v>40000</v>
      </c>
      <c r="G196" s="143"/>
      <c r="H196" s="91" t="s">
        <v>37</v>
      </c>
      <c r="I196" s="91" t="s">
        <v>21</v>
      </c>
      <c r="J196" s="91" t="str">
        <f>IF(ISNUMBER(SEARCH(#REF!,H196)),"是","否")</f>
        <v>否</v>
      </c>
      <c r="K196" s="91" t="str">
        <f>IF(ISNUMBER(SEARCH(#REF!,I196)),"是","否")</f>
        <v>否</v>
      </c>
    </row>
    <row r="197" s="91" customFormat="1" spans="1:11">
      <c r="A197" s="185"/>
      <c r="B197" s="125"/>
      <c r="C197" s="159"/>
      <c r="D197" s="121" t="s">
        <v>361</v>
      </c>
      <c r="E197" s="187"/>
      <c r="F197" s="122">
        <v>40000</v>
      </c>
      <c r="G197" s="143"/>
      <c r="H197" s="91" t="s">
        <v>37</v>
      </c>
      <c r="I197" s="91" t="s">
        <v>21</v>
      </c>
      <c r="J197" s="91" t="str">
        <f>IF(ISNUMBER(SEARCH(#REF!,H197)),"是","否")</f>
        <v>否</v>
      </c>
      <c r="K197" s="91" t="str">
        <f>IF(ISNUMBER(SEARCH(#REF!,I197)),"是","否")</f>
        <v>否</v>
      </c>
    </row>
    <row r="198" s="91" customFormat="1" spans="1:11">
      <c r="A198" s="185"/>
      <c r="B198" s="125"/>
      <c r="C198" s="159"/>
      <c r="D198" s="121" t="s">
        <v>362</v>
      </c>
      <c r="E198" s="187"/>
      <c r="F198" s="122">
        <v>50000</v>
      </c>
      <c r="G198" s="143"/>
      <c r="H198" s="91" t="s">
        <v>37</v>
      </c>
      <c r="I198" s="91" t="s">
        <v>21</v>
      </c>
      <c r="J198" s="91" t="str">
        <f>IF(ISNUMBER(SEARCH(#REF!,H198)),"是","否")</f>
        <v>否</v>
      </c>
      <c r="K198" s="91" t="str">
        <f>IF(ISNUMBER(SEARCH(#REF!,I198)),"是","否")</f>
        <v>否</v>
      </c>
    </row>
    <row r="199" s="91" customFormat="1" ht="21.6" spans="1:11">
      <c r="A199" s="185"/>
      <c r="B199" s="125"/>
      <c r="C199" s="159"/>
      <c r="D199" s="121" t="s">
        <v>363</v>
      </c>
      <c r="E199" s="187"/>
      <c r="F199" s="122">
        <v>45000</v>
      </c>
      <c r="G199" s="143"/>
      <c r="H199" s="91" t="s">
        <v>37</v>
      </c>
      <c r="I199" s="91" t="s">
        <v>21</v>
      </c>
      <c r="J199" s="91" t="str">
        <f>IF(ISNUMBER(SEARCH(#REF!,H199)),"是","否")</f>
        <v>否</v>
      </c>
      <c r="K199" s="91" t="str">
        <f>IF(ISNUMBER(SEARCH(#REF!,I199)),"是","否")</f>
        <v>否</v>
      </c>
    </row>
    <row r="200" s="91" customFormat="1" ht="21.6" spans="1:11">
      <c r="A200" s="185"/>
      <c r="B200" s="125"/>
      <c r="C200" s="159"/>
      <c r="D200" s="121" t="s">
        <v>364</v>
      </c>
      <c r="E200" s="187"/>
      <c r="F200" s="122">
        <v>50000</v>
      </c>
      <c r="G200" s="143"/>
      <c r="H200" s="91" t="s">
        <v>37</v>
      </c>
      <c r="I200" s="91" t="s">
        <v>21</v>
      </c>
      <c r="J200" s="91" t="str">
        <f>IF(ISNUMBER(SEARCH(#REF!,H200)),"是","否")</f>
        <v>否</v>
      </c>
      <c r="K200" s="91" t="str">
        <f>IF(ISNUMBER(SEARCH(#REF!,I200)),"是","否")</f>
        <v>否</v>
      </c>
    </row>
    <row r="201" s="91" customFormat="1" spans="1:11">
      <c r="A201" s="185"/>
      <c r="B201" s="125"/>
      <c r="C201" s="159"/>
      <c r="D201" s="121" t="s">
        <v>365</v>
      </c>
      <c r="E201" s="187"/>
      <c r="F201" s="122">
        <v>50000</v>
      </c>
      <c r="G201" s="143"/>
      <c r="H201" s="91" t="s">
        <v>37</v>
      </c>
      <c r="I201" s="91" t="s">
        <v>21</v>
      </c>
      <c r="J201" s="91" t="str">
        <f>IF(ISNUMBER(SEARCH(#REF!,H201)),"是","否")</f>
        <v>否</v>
      </c>
      <c r="K201" s="91" t="str">
        <f>IF(ISNUMBER(SEARCH(#REF!,I201)),"是","否")</f>
        <v>否</v>
      </c>
    </row>
    <row r="202" s="91" customFormat="1" spans="1:11">
      <c r="A202" s="185"/>
      <c r="B202" s="125"/>
      <c r="C202" s="159"/>
      <c r="D202" s="121" t="s">
        <v>366</v>
      </c>
      <c r="E202" s="187"/>
      <c r="F202" s="122">
        <v>60000</v>
      </c>
      <c r="G202" s="143"/>
      <c r="H202" s="91" t="s">
        <v>37</v>
      </c>
      <c r="I202" s="91" t="s">
        <v>21</v>
      </c>
      <c r="J202" s="91" t="str">
        <f>IF(ISNUMBER(SEARCH(#REF!,H202)),"是","否")</f>
        <v>否</v>
      </c>
      <c r="K202" s="91" t="str">
        <f>IF(ISNUMBER(SEARCH(#REF!,I202)),"是","否")</f>
        <v>否</v>
      </c>
    </row>
    <row r="203" s="91" customFormat="1" ht="21.6" spans="1:11">
      <c r="A203" s="185"/>
      <c r="B203" s="125"/>
      <c r="C203" s="159"/>
      <c r="D203" s="121" t="s">
        <v>367</v>
      </c>
      <c r="E203" s="187"/>
      <c r="F203" s="122">
        <v>45000</v>
      </c>
      <c r="G203" s="143"/>
      <c r="H203" s="91" t="s">
        <v>37</v>
      </c>
      <c r="I203" s="91" t="s">
        <v>21</v>
      </c>
      <c r="J203" s="91" t="str">
        <f>IF(ISNUMBER(SEARCH(#REF!,H203)),"是","否")</f>
        <v>否</v>
      </c>
      <c r="K203" s="91" t="str">
        <f>IF(ISNUMBER(SEARCH(#REF!,I203)),"是","否")</f>
        <v>否</v>
      </c>
    </row>
    <row r="204" s="91" customFormat="1" ht="21.6" spans="1:11">
      <c r="A204" s="185"/>
      <c r="B204" s="125"/>
      <c r="C204" s="159"/>
      <c r="D204" s="121" t="s">
        <v>368</v>
      </c>
      <c r="E204" s="187"/>
      <c r="F204" s="122">
        <v>60000</v>
      </c>
      <c r="G204" s="143"/>
      <c r="H204" s="91" t="s">
        <v>37</v>
      </c>
      <c r="I204" s="91" t="s">
        <v>21</v>
      </c>
      <c r="J204" s="91" t="str">
        <f>IF(ISNUMBER(SEARCH(#REF!,H204)),"是","否")</f>
        <v>否</v>
      </c>
      <c r="K204" s="91" t="str">
        <f>IF(ISNUMBER(SEARCH(#REF!,I204)),"是","否")</f>
        <v>否</v>
      </c>
    </row>
    <row r="205" s="91" customFormat="1" spans="1:11">
      <c r="A205" s="185"/>
      <c r="B205" s="125"/>
      <c r="C205" s="159"/>
      <c r="D205" s="121" t="s">
        <v>369</v>
      </c>
      <c r="E205" s="187"/>
      <c r="F205" s="122">
        <v>45000</v>
      </c>
      <c r="G205" s="143"/>
      <c r="H205" s="91" t="s">
        <v>37</v>
      </c>
      <c r="I205" s="91" t="s">
        <v>21</v>
      </c>
      <c r="J205" s="91" t="str">
        <f>IF(ISNUMBER(SEARCH(#REF!,H205)),"是","否")</f>
        <v>否</v>
      </c>
      <c r="K205" s="91" t="str">
        <f>IF(ISNUMBER(SEARCH(#REF!,I205)),"是","否")</f>
        <v>否</v>
      </c>
    </row>
    <row r="206" s="91" customFormat="1" spans="1:11">
      <c r="A206" s="185"/>
      <c r="B206" s="125"/>
      <c r="C206" s="159"/>
      <c r="D206" s="121" t="s">
        <v>370</v>
      </c>
      <c r="E206" s="187"/>
      <c r="F206" s="122">
        <v>55000</v>
      </c>
      <c r="G206" s="143"/>
      <c r="H206" s="91" t="s">
        <v>37</v>
      </c>
      <c r="I206" s="91" t="s">
        <v>21</v>
      </c>
      <c r="J206" s="91" t="str">
        <f>IF(ISNUMBER(SEARCH(#REF!,H206)),"是","否")</f>
        <v>否</v>
      </c>
      <c r="K206" s="91" t="str">
        <f>IF(ISNUMBER(SEARCH(#REF!,I206)),"是","否")</f>
        <v>否</v>
      </c>
    </row>
    <row r="207" s="91" customFormat="1" spans="1:11">
      <c r="A207" s="185"/>
      <c r="B207" s="125"/>
      <c r="C207" s="162"/>
      <c r="D207" s="121" t="s">
        <v>371</v>
      </c>
      <c r="E207" s="187"/>
      <c r="F207" s="122">
        <v>9000</v>
      </c>
      <c r="G207" s="144"/>
      <c r="H207" s="91" t="s">
        <v>37</v>
      </c>
      <c r="I207" s="91" t="s">
        <v>21</v>
      </c>
      <c r="J207" s="91" t="str">
        <f>IF(ISNUMBER(SEARCH(#REF!,H207)),"是","否")</f>
        <v>否</v>
      </c>
      <c r="K207" s="91" t="str">
        <f>IF(ISNUMBER(SEARCH(#REF!,I207)),"是","否")</f>
        <v>否</v>
      </c>
    </row>
    <row r="208" s="91" customFormat="1" ht="21.6" spans="1:11">
      <c r="A208" s="185"/>
      <c r="B208" s="125"/>
      <c r="C208" s="158" t="s">
        <v>372</v>
      </c>
      <c r="D208" s="131" t="s">
        <v>373</v>
      </c>
      <c r="E208" s="187"/>
      <c r="F208" s="113">
        <v>100000</v>
      </c>
      <c r="G208" s="114"/>
      <c r="H208" s="91" t="s">
        <v>37</v>
      </c>
      <c r="I208" s="91" t="s">
        <v>21</v>
      </c>
      <c r="J208" s="91" t="str">
        <f>IF(ISNUMBER(SEARCH(#REF!,H208)),"是","否")</f>
        <v>否</v>
      </c>
      <c r="K208" s="91" t="str">
        <f>IF(ISNUMBER(SEARCH(#REF!,I208)),"是","否")</f>
        <v>否</v>
      </c>
    </row>
    <row r="209" s="91" customFormat="1" spans="1:11">
      <c r="A209" s="185"/>
      <c r="B209" s="125"/>
      <c r="C209" s="159"/>
      <c r="D209" s="131" t="s">
        <v>374</v>
      </c>
      <c r="E209" s="187"/>
      <c r="F209" s="113">
        <v>100000</v>
      </c>
      <c r="G209" s="114"/>
      <c r="H209" s="91" t="s">
        <v>37</v>
      </c>
      <c r="I209" s="91" t="s">
        <v>21</v>
      </c>
      <c r="J209" s="91" t="str">
        <f>IF(ISNUMBER(SEARCH(#REF!,H209)),"是","否")</f>
        <v>否</v>
      </c>
      <c r="K209" s="91" t="str">
        <f>IF(ISNUMBER(SEARCH(#REF!,I209)),"是","否")</f>
        <v>否</v>
      </c>
    </row>
    <row r="210" s="91" customFormat="1" ht="21.6" spans="1:11">
      <c r="A210" s="185"/>
      <c r="B210" s="125"/>
      <c r="C210" s="159"/>
      <c r="D210" s="131" t="s">
        <v>375</v>
      </c>
      <c r="E210" s="187"/>
      <c r="F210" s="113">
        <v>110000</v>
      </c>
      <c r="G210" s="114"/>
      <c r="H210" s="91" t="s">
        <v>37</v>
      </c>
      <c r="I210" s="91" t="s">
        <v>21</v>
      </c>
      <c r="J210" s="91" t="str">
        <f>IF(ISNUMBER(SEARCH(#REF!,H210)),"是","否")</f>
        <v>否</v>
      </c>
      <c r="K210" s="91" t="str">
        <f>IF(ISNUMBER(SEARCH(#REF!,I210)),"是","否")</f>
        <v>否</v>
      </c>
    </row>
    <row r="211" s="91" customFormat="1" spans="1:11">
      <c r="A211" s="185"/>
      <c r="B211" s="125"/>
      <c r="C211" s="159"/>
      <c r="D211" s="131" t="s">
        <v>376</v>
      </c>
      <c r="E211" s="187"/>
      <c r="F211" s="113">
        <v>110000</v>
      </c>
      <c r="G211" s="114"/>
      <c r="H211" s="91" t="s">
        <v>37</v>
      </c>
      <c r="I211" s="91" t="s">
        <v>21</v>
      </c>
      <c r="J211" s="91" t="str">
        <f>IF(ISNUMBER(SEARCH(#REF!,H211)),"是","否")</f>
        <v>否</v>
      </c>
      <c r="K211" s="91" t="str">
        <f>IF(ISNUMBER(SEARCH(#REF!,I211)),"是","否")</f>
        <v>否</v>
      </c>
    </row>
    <row r="212" s="91" customFormat="1" ht="21.6" spans="1:11">
      <c r="A212" s="185"/>
      <c r="B212" s="125"/>
      <c r="C212" s="159"/>
      <c r="D212" s="131" t="s">
        <v>377</v>
      </c>
      <c r="E212" s="187"/>
      <c r="F212" s="113">
        <v>120000</v>
      </c>
      <c r="G212" s="114"/>
      <c r="H212" s="91" t="s">
        <v>37</v>
      </c>
      <c r="I212" s="91" t="s">
        <v>21</v>
      </c>
      <c r="J212" s="91" t="str">
        <f>IF(ISNUMBER(SEARCH(#REF!,H212)),"是","否")</f>
        <v>否</v>
      </c>
      <c r="K212" s="91" t="str">
        <f>IF(ISNUMBER(SEARCH(#REF!,I212)),"是","否")</f>
        <v>否</v>
      </c>
    </row>
    <row r="213" s="91" customFormat="1" spans="1:11">
      <c r="A213" s="185"/>
      <c r="B213" s="125"/>
      <c r="C213" s="159"/>
      <c r="D213" s="131" t="s">
        <v>378</v>
      </c>
      <c r="E213" s="187"/>
      <c r="F213" s="113">
        <v>120000</v>
      </c>
      <c r="G213" s="114"/>
      <c r="H213" s="91" t="s">
        <v>37</v>
      </c>
      <c r="I213" s="91" t="s">
        <v>21</v>
      </c>
      <c r="J213" s="91" t="str">
        <f>IF(ISNUMBER(SEARCH(#REF!,H213)),"是","否")</f>
        <v>否</v>
      </c>
      <c r="K213" s="91" t="str">
        <f>IF(ISNUMBER(SEARCH(#REF!,I213)),"是","否")</f>
        <v>否</v>
      </c>
    </row>
    <row r="214" s="91" customFormat="1" ht="21.6" spans="1:11">
      <c r="A214" s="185"/>
      <c r="B214" s="125"/>
      <c r="C214" s="159"/>
      <c r="D214" s="131" t="s">
        <v>379</v>
      </c>
      <c r="E214" s="187"/>
      <c r="F214" s="113">
        <v>200000</v>
      </c>
      <c r="G214" s="114"/>
      <c r="H214" s="91" t="s">
        <v>37</v>
      </c>
      <c r="I214" s="91" t="s">
        <v>21</v>
      </c>
      <c r="J214" s="91" t="str">
        <f>IF(ISNUMBER(SEARCH(#REF!,H214)),"是","否")</f>
        <v>否</v>
      </c>
      <c r="K214" s="91" t="str">
        <f>IF(ISNUMBER(SEARCH(#REF!,I214)),"是","否")</f>
        <v>否</v>
      </c>
    </row>
    <row r="215" s="91" customFormat="1" spans="1:11">
      <c r="A215" s="185"/>
      <c r="B215" s="125"/>
      <c r="C215" s="159"/>
      <c r="D215" s="131" t="s">
        <v>380</v>
      </c>
      <c r="E215" s="187"/>
      <c r="F215" s="113">
        <v>200000</v>
      </c>
      <c r="G215" s="114"/>
      <c r="H215" s="91" t="s">
        <v>37</v>
      </c>
      <c r="I215" s="91" t="s">
        <v>21</v>
      </c>
      <c r="J215" s="91" t="str">
        <f>IF(ISNUMBER(SEARCH(#REF!,H215)),"是","否")</f>
        <v>否</v>
      </c>
      <c r="K215" s="91" t="str">
        <f>IF(ISNUMBER(SEARCH(#REF!,I215)),"是","否")</f>
        <v>否</v>
      </c>
    </row>
    <row r="216" s="91" customFormat="1" ht="21.6" spans="1:11">
      <c r="A216" s="185"/>
      <c r="B216" s="125"/>
      <c r="C216" s="159"/>
      <c r="D216" s="131" t="s">
        <v>381</v>
      </c>
      <c r="E216" s="187"/>
      <c r="F216" s="113">
        <v>220000</v>
      </c>
      <c r="G216" s="114"/>
      <c r="H216" s="91" t="s">
        <v>37</v>
      </c>
      <c r="I216" s="91" t="s">
        <v>21</v>
      </c>
      <c r="J216" s="91" t="str">
        <f>IF(ISNUMBER(SEARCH(#REF!,H216)),"是","否")</f>
        <v>否</v>
      </c>
      <c r="K216" s="91" t="str">
        <f>IF(ISNUMBER(SEARCH(#REF!,I216)),"是","否")</f>
        <v>否</v>
      </c>
    </row>
    <row r="217" s="91" customFormat="1" spans="1:11">
      <c r="A217" s="185"/>
      <c r="B217" s="125"/>
      <c r="C217" s="159"/>
      <c r="D217" s="131" t="s">
        <v>382</v>
      </c>
      <c r="E217" s="187"/>
      <c r="F217" s="113">
        <v>220000</v>
      </c>
      <c r="G217" s="114"/>
      <c r="H217" s="91" t="s">
        <v>37</v>
      </c>
      <c r="I217" s="91" t="s">
        <v>21</v>
      </c>
      <c r="J217" s="91" t="str">
        <f>IF(ISNUMBER(SEARCH(#REF!,H217)),"是","否")</f>
        <v>否</v>
      </c>
      <c r="K217" s="91" t="str">
        <f>IF(ISNUMBER(SEARCH(#REF!,I217)),"是","否")</f>
        <v>否</v>
      </c>
    </row>
    <row r="218" s="91" customFormat="1" ht="21.6" spans="1:11">
      <c r="A218" s="185"/>
      <c r="B218" s="125"/>
      <c r="C218" s="159"/>
      <c r="D218" s="131" t="s">
        <v>383</v>
      </c>
      <c r="E218" s="187"/>
      <c r="F218" s="113">
        <v>240000</v>
      </c>
      <c r="G218" s="114"/>
      <c r="H218" s="91" t="s">
        <v>37</v>
      </c>
      <c r="I218" s="91" t="s">
        <v>21</v>
      </c>
      <c r="J218" s="91" t="str">
        <f>IF(ISNUMBER(SEARCH(#REF!,H218)),"是","否")</f>
        <v>否</v>
      </c>
      <c r="K218" s="91" t="str">
        <f>IF(ISNUMBER(SEARCH(#REF!,I218)),"是","否")</f>
        <v>否</v>
      </c>
    </row>
    <row r="219" s="91" customFormat="1" spans="1:11">
      <c r="A219" s="185"/>
      <c r="B219" s="125"/>
      <c r="C219" s="159"/>
      <c r="D219" s="131" t="s">
        <v>384</v>
      </c>
      <c r="E219" s="187"/>
      <c r="F219" s="113">
        <v>240000</v>
      </c>
      <c r="G219" s="114"/>
      <c r="H219" s="91" t="s">
        <v>37</v>
      </c>
      <c r="I219" s="91" t="s">
        <v>21</v>
      </c>
      <c r="J219" s="91" t="str">
        <f>IF(ISNUMBER(SEARCH(#REF!,H219)),"是","否")</f>
        <v>否</v>
      </c>
      <c r="K219" s="91" t="str">
        <f>IF(ISNUMBER(SEARCH(#REF!,I219)),"是","否")</f>
        <v>否</v>
      </c>
    </row>
    <row r="220" s="91" customFormat="1" ht="21.6" spans="1:11">
      <c r="A220" s="185"/>
      <c r="B220" s="125"/>
      <c r="C220" s="159"/>
      <c r="D220" s="131" t="s">
        <v>385</v>
      </c>
      <c r="E220" s="187"/>
      <c r="F220" s="113">
        <v>10000</v>
      </c>
      <c r="G220" s="114"/>
      <c r="H220" s="91" t="s">
        <v>37</v>
      </c>
      <c r="I220" s="91" t="s">
        <v>21</v>
      </c>
      <c r="J220" s="91" t="str">
        <f>IF(ISNUMBER(SEARCH(#REF!,H220)),"是","否")</f>
        <v>否</v>
      </c>
      <c r="K220" s="91" t="str">
        <f>IF(ISNUMBER(SEARCH(#REF!,I220)),"是","否")</f>
        <v>否</v>
      </c>
    </row>
    <row r="221" s="91" customFormat="1" ht="21.6" spans="1:11">
      <c r="A221" s="185"/>
      <c r="B221" s="125"/>
      <c r="C221" s="159"/>
      <c r="D221" s="131" t="s">
        <v>386</v>
      </c>
      <c r="E221" s="190"/>
      <c r="F221" s="113">
        <v>13000</v>
      </c>
      <c r="G221" s="114"/>
      <c r="H221" s="91" t="s">
        <v>37</v>
      </c>
      <c r="I221" s="91" t="s">
        <v>21</v>
      </c>
      <c r="J221" s="91" t="str">
        <f>IF(ISNUMBER(SEARCH(#REF!,H221)),"是","否")</f>
        <v>否</v>
      </c>
      <c r="K221" s="91" t="str">
        <f>IF(ISNUMBER(SEARCH(#REF!,I221)),"是","否")</f>
        <v>否</v>
      </c>
    </row>
    <row r="222" s="91" customFormat="1" ht="21.6" spans="1:11">
      <c r="A222" s="185"/>
      <c r="B222" s="125"/>
      <c r="C222" s="159"/>
      <c r="D222" s="131" t="s">
        <v>387</v>
      </c>
      <c r="E222" s="155"/>
      <c r="F222" s="113">
        <v>15000</v>
      </c>
      <c r="G222" s="114"/>
      <c r="H222" s="91" t="s">
        <v>37</v>
      </c>
      <c r="I222" s="91" t="s">
        <v>21</v>
      </c>
      <c r="J222" s="91" t="str">
        <f>IF(ISNUMBER(SEARCH(#REF!,H222)),"是","否")</f>
        <v>否</v>
      </c>
      <c r="K222" s="91" t="str">
        <f>IF(ISNUMBER(SEARCH(#REF!,I222)),"是","否")</f>
        <v>否</v>
      </c>
    </row>
    <row r="223" s="91" customFormat="1" ht="21.6" spans="1:11">
      <c r="A223" s="185"/>
      <c r="B223" s="125"/>
      <c r="C223" s="159"/>
      <c r="D223" s="121" t="s">
        <v>388</v>
      </c>
      <c r="E223" s="140"/>
      <c r="F223" s="122">
        <v>50000</v>
      </c>
      <c r="G223" s="142" t="s">
        <v>389</v>
      </c>
      <c r="H223" s="91" t="s">
        <v>37</v>
      </c>
      <c r="I223" s="91" t="s">
        <v>21</v>
      </c>
      <c r="J223" s="91" t="str">
        <f>IF(ISNUMBER(SEARCH(#REF!,H223)),"是","否")</f>
        <v>否</v>
      </c>
      <c r="K223" s="91" t="str">
        <f>IF(ISNUMBER(SEARCH(#REF!,I223)),"是","否")</f>
        <v>否</v>
      </c>
    </row>
    <row r="224" s="91" customFormat="1" ht="21.6" spans="1:11">
      <c r="A224" s="185"/>
      <c r="B224" s="125"/>
      <c r="C224" s="159"/>
      <c r="D224" s="121" t="s">
        <v>390</v>
      </c>
      <c r="E224" s="140"/>
      <c r="F224" s="122">
        <v>55000</v>
      </c>
      <c r="G224" s="143"/>
      <c r="H224" s="91" t="s">
        <v>37</v>
      </c>
      <c r="I224" s="91" t="s">
        <v>21</v>
      </c>
      <c r="J224" s="91" t="str">
        <f>IF(ISNUMBER(SEARCH(#REF!,H224)),"是","否")</f>
        <v>否</v>
      </c>
      <c r="K224" s="91" t="str">
        <f>IF(ISNUMBER(SEARCH(#REF!,I224)),"是","否")</f>
        <v>否</v>
      </c>
    </row>
    <row r="225" s="91" customFormat="1" ht="21.6" spans="1:11">
      <c r="A225" s="185"/>
      <c r="B225" s="125"/>
      <c r="C225" s="159"/>
      <c r="D225" s="121" t="s">
        <v>391</v>
      </c>
      <c r="E225" s="140"/>
      <c r="F225" s="122">
        <v>60000</v>
      </c>
      <c r="G225" s="143"/>
      <c r="H225" s="91" t="s">
        <v>37</v>
      </c>
      <c r="I225" s="91" t="s">
        <v>21</v>
      </c>
      <c r="J225" s="91" t="str">
        <f>IF(ISNUMBER(SEARCH(#REF!,H225)),"是","否")</f>
        <v>否</v>
      </c>
      <c r="K225" s="91" t="str">
        <f>IF(ISNUMBER(SEARCH(#REF!,I225)),"是","否")</f>
        <v>否</v>
      </c>
    </row>
    <row r="226" s="91" customFormat="1" ht="21.6" spans="1:11">
      <c r="A226" s="185"/>
      <c r="B226" s="125"/>
      <c r="C226" s="159"/>
      <c r="D226" s="121" t="s">
        <v>392</v>
      </c>
      <c r="E226" s="140"/>
      <c r="F226" s="122">
        <v>50000</v>
      </c>
      <c r="G226" s="143"/>
      <c r="H226" s="91" t="s">
        <v>37</v>
      </c>
      <c r="I226" s="91" t="s">
        <v>21</v>
      </c>
      <c r="J226" s="91" t="str">
        <f>IF(ISNUMBER(SEARCH(#REF!,H226)),"是","否")</f>
        <v>否</v>
      </c>
      <c r="K226" s="91" t="str">
        <f>IF(ISNUMBER(SEARCH(#REF!,I226)),"是","否")</f>
        <v>否</v>
      </c>
    </row>
    <row r="227" s="91" customFormat="1" ht="21.6" spans="1:11">
      <c r="A227" s="185"/>
      <c r="B227" s="125"/>
      <c r="C227" s="159"/>
      <c r="D227" s="121" t="s">
        <v>393</v>
      </c>
      <c r="E227" s="140"/>
      <c r="F227" s="122">
        <v>50000</v>
      </c>
      <c r="G227" s="143"/>
      <c r="H227" s="91" t="s">
        <v>37</v>
      </c>
      <c r="I227" s="91" t="s">
        <v>21</v>
      </c>
      <c r="J227" s="91" t="str">
        <f>IF(ISNUMBER(SEARCH(#REF!,H227)),"是","否")</f>
        <v>否</v>
      </c>
      <c r="K227" s="91" t="str">
        <f>IF(ISNUMBER(SEARCH(#REF!,I227)),"是","否")</f>
        <v>否</v>
      </c>
    </row>
    <row r="228" s="91" customFormat="1" ht="21.6" spans="1:11">
      <c r="A228" s="185"/>
      <c r="B228" s="125"/>
      <c r="C228" s="159"/>
      <c r="D228" s="121" t="s">
        <v>394</v>
      </c>
      <c r="E228" s="140"/>
      <c r="F228" s="122">
        <v>55000</v>
      </c>
      <c r="G228" s="143"/>
      <c r="H228" s="91" t="s">
        <v>37</v>
      </c>
      <c r="I228" s="91" t="s">
        <v>21</v>
      </c>
      <c r="J228" s="91" t="str">
        <f>IF(ISNUMBER(SEARCH(#REF!,H228)),"是","否")</f>
        <v>否</v>
      </c>
      <c r="K228" s="91" t="str">
        <f>IF(ISNUMBER(SEARCH(#REF!,I228)),"是","否")</f>
        <v>否</v>
      </c>
    </row>
    <row r="229" s="91" customFormat="1" ht="21.6" spans="1:11">
      <c r="A229" s="185"/>
      <c r="B229" s="125"/>
      <c r="C229" s="159"/>
      <c r="D229" s="121" t="s">
        <v>395</v>
      </c>
      <c r="E229" s="140"/>
      <c r="F229" s="122">
        <v>55000</v>
      </c>
      <c r="G229" s="143"/>
      <c r="H229" s="91" t="s">
        <v>37</v>
      </c>
      <c r="I229" s="91" t="s">
        <v>21</v>
      </c>
      <c r="J229" s="91" t="str">
        <f>IF(ISNUMBER(SEARCH(#REF!,H229)),"是","否")</f>
        <v>否</v>
      </c>
      <c r="K229" s="91" t="str">
        <f>IF(ISNUMBER(SEARCH(#REF!,I229)),"是","否")</f>
        <v>否</v>
      </c>
    </row>
    <row r="230" s="91" customFormat="1" ht="21.6" spans="1:11">
      <c r="A230" s="185"/>
      <c r="B230" s="125"/>
      <c r="C230" s="159"/>
      <c r="D230" s="121" t="s">
        <v>396</v>
      </c>
      <c r="E230" s="140"/>
      <c r="F230" s="122">
        <v>60000</v>
      </c>
      <c r="G230" s="143"/>
      <c r="H230" s="91" t="s">
        <v>37</v>
      </c>
      <c r="I230" s="91" t="s">
        <v>21</v>
      </c>
      <c r="J230" s="91" t="str">
        <f>IF(ISNUMBER(SEARCH(#REF!,H230)),"是","否")</f>
        <v>否</v>
      </c>
      <c r="K230" s="91" t="str">
        <f>IF(ISNUMBER(SEARCH(#REF!,I230)),"是","否")</f>
        <v>否</v>
      </c>
    </row>
    <row r="231" s="91" customFormat="1" ht="21.6" spans="1:11">
      <c r="A231" s="185"/>
      <c r="B231" s="125"/>
      <c r="C231" s="159"/>
      <c r="D231" s="121" t="s">
        <v>397</v>
      </c>
      <c r="E231" s="140"/>
      <c r="F231" s="122">
        <v>60000</v>
      </c>
      <c r="G231" s="143"/>
      <c r="H231" s="91" t="s">
        <v>37</v>
      </c>
      <c r="I231" s="91" t="s">
        <v>21</v>
      </c>
      <c r="J231" s="91" t="str">
        <f>IF(ISNUMBER(SEARCH(#REF!,H231)),"是","否")</f>
        <v>否</v>
      </c>
      <c r="K231" s="91" t="str">
        <f>IF(ISNUMBER(SEARCH(#REF!,I231)),"是","否")</f>
        <v>否</v>
      </c>
    </row>
    <row r="232" s="91" customFormat="1" spans="1:11">
      <c r="A232" s="185"/>
      <c r="B232" s="125"/>
      <c r="C232" s="159"/>
      <c r="D232" s="121" t="s">
        <v>398</v>
      </c>
      <c r="E232" s="140"/>
      <c r="F232" s="122">
        <v>50000</v>
      </c>
      <c r="G232" s="143"/>
      <c r="H232" s="91" t="s">
        <v>37</v>
      </c>
      <c r="I232" s="91" t="s">
        <v>21</v>
      </c>
      <c r="J232" s="91" t="str">
        <f>IF(ISNUMBER(SEARCH(#REF!,H232)),"是","否")</f>
        <v>否</v>
      </c>
      <c r="K232" s="91" t="str">
        <f>IF(ISNUMBER(SEARCH(#REF!,I232)),"是","否")</f>
        <v>否</v>
      </c>
    </row>
    <row r="233" s="91" customFormat="1" ht="21.6" spans="1:11">
      <c r="A233" s="185"/>
      <c r="B233" s="125"/>
      <c r="C233" s="159"/>
      <c r="D233" s="121" t="s">
        <v>399</v>
      </c>
      <c r="E233" s="140"/>
      <c r="F233" s="122">
        <v>50000</v>
      </c>
      <c r="G233" s="143"/>
      <c r="H233" s="91" t="s">
        <v>37</v>
      </c>
      <c r="I233" s="91" t="s">
        <v>21</v>
      </c>
      <c r="J233" s="91" t="str">
        <f>IF(ISNUMBER(SEARCH(#REF!,H233)),"是","否")</f>
        <v>否</v>
      </c>
      <c r="K233" s="91" t="str">
        <f>IF(ISNUMBER(SEARCH(#REF!,I233)),"是","否")</f>
        <v>否</v>
      </c>
    </row>
    <row r="234" s="91" customFormat="1" spans="1:11">
      <c r="A234" s="185"/>
      <c r="B234" s="125"/>
      <c r="C234" s="159"/>
      <c r="D234" s="121" t="s">
        <v>400</v>
      </c>
      <c r="E234" s="140"/>
      <c r="F234" s="122">
        <v>55000</v>
      </c>
      <c r="G234" s="143"/>
      <c r="H234" s="91" t="s">
        <v>37</v>
      </c>
      <c r="I234" s="91" t="s">
        <v>21</v>
      </c>
      <c r="J234" s="91" t="str">
        <f>IF(ISNUMBER(SEARCH(#REF!,H234)),"是","否")</f>
        <v>否</v>
      </c>
      <c r="K234" s="91" t="str">
        <f>IF(ISNUMBER(SEARCH(#REF!,I234)),"是","否")</f>
        <v>否</v>
      </c>
    </row>
    <row r="235" s="91" customFormat="1" ht="21.6" spans="1:11">
      <c r="A235" s="185"/>
      <c r="B235" s="125"/>
      <c r="C235" s="159"/>
      <c r="D235" s="121" t="s">
        <v>401</v>
      </c>
      <c r="E235" s="140"/>
      <c r="F235" s="122">
        <v>55000</v>
      </c>
      <c r="G235" s="143"/>
      <c r="H235" s="91" t="s">
        <v>37</v>
      </c>
      <c r="I235" s="91" t="s">
        <v>21</v>
      </c>
      <c r="J235" s="91" t="str">
        <f>IF(ISNUMBER(SEARCH(#REF!,H235)),"是","否")</f>
        <v>否</v>
      </c>
      <c r="K235" s="91" t="str">
        <f>IF(ISNUMBER(SEARCH(#REF!,I235)),"是","否")</f>
        <v>否</v>
      </c>
    </row>
    <row r="236" s="91" customFormat="1" spans="1:11">
      <c r="A236" s="185"/>
      <c r="B236" s="125"/>
      <c r="C236" s="159"/>
      <c r="D236" s="121" t="s">
        <v>402</v>
      </c>
      <c r="E236" s="140"/>
      <c r="F236" s="122">
        <v>60000</v>
      </c>
      <c r="G236" s="143"/>
      <c r="H236" s="91" t="s">
        <v>37</v>
      </c>
      <c r="I236" s="91" t="s">
        <v>21</v>
      </c>
      <c r="J236" s="91" t="str">
        <f>IF(ISNUMBER(SEARCH(#REF!,H236)),"是","否")</f>
        <v>否</v>
      </c>
      <c r="K236" s="91" t="str">
        <f>IF(ISNUMBER(SEARCH(#REF!,I236)),"是","否")</f>
        <v>否</v>
      </c>
    </row>
    <row r="237" s="91" customFormat="1" ht="21.6" spans="1:11">
      <c r="A237" s="185"/>
      <c r="B237" s="119"/>
      <c r="C237" s="162"/>
      <c r="D237" s="121" t="s">
        <v>403</v>
      </c>
      <c r="E237" s="140"/>
      <c r="F237" s="122">
        <v>60000</v>
      </c>
      <c r="G237" s="144"/>
      <c r="H237" s="91" t="s">
        <v>37</v>
      </c>
      <c r="I237" s="91" t="s">
        <v>21</v>
      </c>
      <c r="J237" s="91" t="str">
        <f>IF(ISNUMBER(SEARCH(#REF!,H237)),"是","否")</f>
        <v>否</v>
      </c>
      <c r="K237" s="91" t="str">
        <f>IF(ISNUMBER(SEARCH(#REF!,I237)),"是","否")</f>
        <v>否</v>
      </c>
    </row>
    <row r="238" s="91" customFormat="1" spans="1:11">
      <c r="A238" s="185"/>
      <c r="B238" s="117" t="s">
        <v>404</v>
      </c>
      <c r="C238" s="118" t="s">
        <v>405</v>
      </c>
      <c r="D238" s="131" t="s">
        <v>406</v>
      </c>
      <c r="E238" s="140"/>
      <c r="F238" s="113">
        <v>20000</v>
      </c>
      <c r="G238" s="114"/>
      <c r="H238" s="91" t="s">
        <v>75</v>
      </c>
      <c r="I238" s="91" t="s">
        <v>21</v>
      </c>
      <c r="J238" s="91" t="str">
        <f>IF(ISNUMBER(SEARCH(#REF!,H238)),"是","否")</f>
        <v>否</v>
      </c>
      <c r="K238" s="91" t="str">
        <f>IF(ISNUMBER(SEARCH(#REF!,I238)),"是","否")</f>
        <v>否</v>
      </c>
    </row>
    <row r="239" s="91" customFormat="1" spans="1:11">
      <c r="A239" s="185"/>
      <c r="B239" s="119"/>
      <c r="C239" s="120"/>
      <c r="D239" s="131" t="s">
        <v>407</v>
      </c>
      <c r="E239" s="140"/>
      <c r="F239" s="113">
        <v>30000</v>
      </c>
      <c r="G239" s="114"/>
      <c r="H239" s="91" t="s">
        <v>75</v>
      </c>
      <c r="I239" s="91" t="s">
        <v>21</v>
      </c>
      <c r="J239" s="91" t="str">
        <f>IF(ISNUMBER(SEARCH(#REF!,H239)),"是","否")</f>
        <v>否</v>
      </c>
      <c r="K239" s="91" t="str">
        <f>IF(ISNUMBER(SEARCH(#REF!,I239)),"是","否")</f>
        <v>否</v>
      </c>
    </row>
    <row r="240" s="91" customFormat="1" spans="1:11">
      <c r="A240" s="185"/>
      <c r="B240" s="117" t="s">
        <v>408</v>
      </c>
      <c r="C240" s="118" t="s">
        <v>409</v>
      </c>
      <c r="D240" s="131" t="s">
        <v>410</v>
      </c>
      <c r="E240" s="140"/>
      <c r="F240" s="113">
        <v>3600</v>
      </c>
      <c r="G240" s="114"/>
      <c r="H240" s="91" t="s">
        <v>25</v>
      </c>
      <c r="I240" s="91" t="s">
        <v>21</v>
      </c>
      <c r="J240" s="91" t="str">
        <f>IF(ISNUMBER(SEARCH(#REF!,H240)),"是","否")</f>
        <v>否</v>
      </c>
      <c r="K240" s="91" t="str">
        <f>IF(ISNUMBER(SEARCH(#REF!,I240)),"是","否")</f>
        <v>否</v>
      </c>
    </row>
    <row r="241" s="91" customFormat="1" spans="1:11">
      <c r="A241" s="185"/>
      <c r="B241" s="125"/>
      <c r="C241" s="126"/>
      <c r="D241" s="131" t="s">
        <v>411</v>
      </c>
      <c r="E241" s="140"/>
      <c r="F241" s="113">
        <v>6000</v>
      </c>
      <c r="G241" s="114"/>
      <c r="H241" s="91" t="s">
        <v>25</v>
      </c>
      <c r="I241" s="91" t="s">
        <v>21</v>
      </c>
      <c r="J241" s="91" t="str">
        <f>IF(ISNUMBER(SEARCH(#REF!,H241)),"是","否")</f>
        <v>否</v>
      </c>
      <c r="K241" s="91" t="str">
        <f>IF(ISNUMBER(SEARCH(#REF!,I241)),"是","否")</f>
        <v>否</v>
      </c>
    </row>
    <row r="242" s="91" customFormat="1" spans="1:11">
      <c r="A242" s="185"/>
      <c r="B242" s="125"/>
      <c r="C242" s="126"/>
      <c r="D242" s="165" t="s">
        <v>412</v>
      </c>
      <c r="E242" s="140"/>
      <c r="F242" s="113">
        <v>3600</v>
      </c>
      <c r="G242" s="114"/>
      <c r="H242" s="91" t="s">
        <v>25</v>
      </c>
      <c r="I242" s="91" t="s">
        <v>21</v>
      </c>
      <c r="J242" s="91" t="str">
        <f>IF(ISNUMBER(SEARCH(#REF!,H242)),"是","否")</f>
        <v>否</v>
      </c>
      <c r="K242" s="91" t="str">
        <f>IF(ISNUMBER(SEARCH(#REF!,I242)),"是","否")</f>
        <v>否</v>
      </c>
    </row>
    <row r="243" s="91" customFormat="1" spans="1:11">
      <c r="A243" s="185"/>
      <c r="B243" s="119"/>
      <c r="C243" s="120"/>
      <c r="D243" s="165" t="s">
        <v>413</v>
      </c>
      <c r="E243" s="140"/>
      <c r="F243" s="113">
        <v>6000</v>
      </c>
      <c r="G243" s="114"/>
      <c r="H243" s="91" t="s">
        <v>25</v>
      </c>
      <c r="I243" s="91" t="s">
        <v>21</v>
      </c>
      <c r="J243" s="91" t="str">
        <f>IF(ISNUMBER(SEARCH(#REF!,H243)),"是","否")</f>
        <v>否</v>
      </c>
      <c r="K243" s="91" t="str">
        <f>IF(ISNUMBER(SEARCH(#REF!,I243)),"是","否")</f>
        <v>否</v>
      </c>
    </row>
    <row r="244" s="91" customFormat="1" spans="1:11">
      <c r="A244" s="185"/>
      <c r="B244" s="117" t="s">
        <v>414</v>
      </c>
      <c r="C244" s="118" t="s">
        <v>415</v>
      </c>
      <c r="D244" s="131" t="s">
        <v>416</v>
      </c>
      <c r="E244" s="140"/>
      <c r="F244" s="136">
        <v>33120</v>
      </c>
      <c r="G244" s="114"/>
      <c r="H244" s="91" t="s">
        <v>25</v>
      </c>
      <c r="I244" s="91" t="s">
        <v>21</v>
      </c>
      <c r="J244" s="91" t="str">
        <f>IF(ISNUMBER(SEARCH(#REF!,H244)),"是","否")</f>
        <v>否</v>
      </c>
      <c r="K244" s="91" t="str">
        <f>IF(ISNUMBER(SEARCH(#REF!,I244)),"是","否")</f>
        <v>否</v>
      </c>
    </row>
    <row r="245" s="91" customFormat="1" spans="1:11">
      <c r="A245" s="185"/>
      <c r="B245" s="125"/>
      <c r="C245" s="126"/>
      <c r="D245" s="131" t="s">
        <v>417</v>
      </c>
      <c r="E245" s="140"/>
      <c r="F245" s="136">
        <v>35820</v>
      </c>
      <c r="G245" s="114"/>
      <c r="H245" s="91" t="s">
        <v>25</v>
      </c>
      <c r="I245" s="91" t="s">
        <v>21</v>
      </c>
      <c r="J245" s="91" t="str">
        <f>IF(ISNUMBER(SEARCH(#REF!,H245)),"是","否")</f>
        <v>否</v>
      </c>
      <c r="K245" s="91" t="str">
        <f>IF(ISNUMBER(SEARCH(#REF!,I245)),"是","否")</f>
        <v>否</v>
      </c>
    </row>
    <row r="246" s="91" customFormat="1" spans="1:11">
      <c r="A246" s="185"/>
      <c r="B246" s="125"/>
      <c r="C246" s="126"/>
      <c r="D246" s="121" t="s">
        <v>418</v>
      </c>
      <c r="E246" s="140"/>
      <c r="F246" s="136">
        <v>33120</v>
      </c>
      <c r="G246" s="191" t="s">
        <v>419</v>
      </c>
      <c r="H246" s="91" t="s">
        <v>25</v>
      </c>
      <c r="I246" s="91" t="s">
        <v>21</v>
      </c>
      <c r="J246" s="91" t="str">
        <f>IF(ISNUMBER(SEARCH(#REF!,H246)),"是","否")</f>
        <v>否</v>
      </c>
      <c r="K246" s="91" t="str">
        <f>IF(ISNUMBER(SEARCH(#REF!,I246)),"是","否")</f>
        <v>否</v>
      </c>
    </row>
    <row r="247" s="91" customFormat="1" spans="1:11">
      <c r="A247" s="185"/>
      <c r="B247" s="125"/>
      <c r="C247" s="126"/>
      <c r="D247" s="121" t="s">
        <v>420</v>
      </c>
      <c r="E247" s="140"/>
      <c r="F247" s="136">
        <v>35820</v>
      </c>
      <c r="G247" s="192"/>
      <c r="H247" s="91" t="s">
        <v>25</v>
      </c>
      <c r="I247" s="91" t="s">
        <v>21</v>
      </c>
      <c r="J247" s="91" t="str">
        <f>IF(ISNUMBER(SEARCH(#REF!,H247)),"是","否")</f>
        <v>否</v>
      </c>
      <c r="K247" s="91" t="str">
        <f>IF(ISNUMBER(SEARCH(#REF!,I247)),"是","否")</f>
        <v>否</v>
      </c>
    </row>
    <row r="248" s="91" customFormat="1" spans="1:11">
      <c r="A248" s="185"/>
      <c r="B248" s="119"/>
      <c r="C248" s="120"/>
      <c r="D248" s="131" t="s">
        <v>421</v>
      </c>
      <c r="E248" s="140"/>
      <c r="F248" s="113">
        <v>720</v>
      </c>
      <c r="G248" s="114"/>
      <c r="H248" s="91" t="s">
        <v>25</v>
      </c>
      <c r="I248" s="91" t="s">
        <v>21</v>
      </c>
      <c r="J248" s="91" t="str">
        <f>IF(ISNUMBER(SEARCH(#REF!,H248)),"是","否")</f>
        <v>否</v>
      </c>
      <c r="K248" s="91" t="str">
        <f>IF(ISNUMBER(SEARCH(#REF!,I248)),"是","否")</f>
        <v>否</v>
      </c>
    </row>
    <row r="249" s="91" customFormat="1" ht="21.6" spans="1:11">
      <c r="A249" s="185"/>
      <c r="B249" s="117" t="s">
        <v>422</v>
      </c>
      <c r="C249" s="118" t="s">
        <v>423</v>
      </c>
      <c r="D249" s="146" t="s">
        <v>424</v>
      </c>
      <c r="E249" s="140"/>
      <c r="F249" s="136">
        <v>2000</v>
      </c>
      <c r="G249" s="114"/>
      <c r="H249" s="91" t="s">
        <v>25</v>
      </c>
      <c r="I249" s="91" t="s">
        <v>21</v>
      </c>
      <c r="J249" s="91" t="str">
        <f>IF(ISNUMBER(SEARCH(#REF!,H249)),"是","否")</f>
        <v>否</v>
      </c>
      <c r="K249" s="91" t="str">
        <f>IF(ISNUMBER(SEARCH(#REF!,I249)),"是","否")</f>
        <v>否</v>
      </c>
    </row>
    <row r="250" s="91" customFormat="1" ht="21.6" spans="1:11">
      <c r="A250" s="185"/>
      <c r="B250" s="125"/>
      <c r="C250" s="126"/>
      <c r="D250" s="146" t="s">
        <v>425</v>
      </c>
      <c r="E250" s="140"/>
      <c r="F250" s="136">
        <v>5000</v>
      </c>
      <c r="G250" s="114"/>
      <c r="H250" s="91" t="s">
        <v>25</v>
      </c>
      <c r="I250" s="91" t="s">
        <v>21</v>
      </c>
      <c r="J250" s="91" t="str">
        <f>IF(ISNUMBER(SEARCH(#REF!,H250)),"是","否")</f>
        <v>否</v>
      </c>
      <c r="K250" s="91" t="str">
        <f>IF(ISNUMBER(SEARCH(#REF!,I250)),"是","否")</f>
        <v>否</v>
      </c>
    </row>
    <row r="251" s="91" customFormat="1" spans="1:11">
      <c r="A251" s="185"/>
      <c r="B251" s="125"/>
      <c r="C251" s="126"/>
      <c r="D251" s="146" t="s">
        <v>426</v>
      </c>
      <c r="E251" s="140"/>
      <c r="F251" s="136">
        <v>2000</v>
      </c>
      <c r="G251" s="114"/>
      <c r="H251" s="91" t="s">
        <v>25</v>
      </c>
      <c r="I251" s="91" t="s">
        <v>21</v>
      </c>
      <c r="J251" s="91" t="str">
        <f>IF(ISNUMBER(SEARCH(#REF!,H251)),"是","否")</f>
        <v>否</v>
      </c>
      <c r="K251" s="91" t="str">
        <f>IF(ISNUMBER(SEARCH(#REF!,I251)),"是","否")</f>
        <v>否</v>
      </c>
    </row>
    <row r="252" s="91" customFormat="1" ht="21.6" spans="1:11">
      <c r="A252" s="185"/>
      <c r="B252" s="125"/>
      <c r="C252" s="126"/>
      <c r="D252" s="121" t="s">
        <v>427</v>
      </c>
      <c r="E252" s="140"/>
      <c r="F252" s="136">
        <v>2000</v>
      </c>
      <c r="G252" s="142" t="s">
        <v>428</v>
      </c>
      <c r="H252" s="91" t="s">
        <v>25</v>
      </c>
      <c r="I252" s="91" t="s">
        <v>21</v>
      </c>
      <c r="J252" s="91" t="str">
        <f>IF(ISNUMBER(SEARCH(#REF!,H252)),"是","否")</f>
        <v>否</v>
      </c>
      <c r="K252" s="91" t="str">
        <f>IF(ISNUMBER(SEARCH(#REF!,I252)),"是","否")</f>
        <v>否</v>
      </c>
    </row>
    <row r="253" s="91" customFormat="1" ht="21.6" spans="1:11">
      <c r="A253" s="185"/>
      <c r="B253" s="125"/>
      <c r="C253" s="126"/>
      <c r="D253" s="193" t="s">
        <v>429</v>
      </c>
      <c r="E253" s="140"/>
      <c r="F253" s="136">
        <v>5000</v>
      </c>
      <c r="G253" s="143"/>
      <c r="H253" s="91" t="s">
        <v>25</v>
      </c>
      <c r="I253" s="91" t="s">
        <v>21</v>
      </c>
      <c r="J253" s="91" t="str">
        <f>IF(ISNUMBER(SEARCH(#REF!,H253)),"是","否")</f>
        <v>否</v>
      </c>
      <c r="K253" s="91" t="str">
        <f>IF(ISNUMBER(SEARCH(#REF!,I253)),"是","否")</f>
        <v>否</v>
      </c>
    </row>
    <row r="254" s="91" customFormat="1" ht="21.6" spans="1:11">
      <c r="A254" s="185"/>
      <c r="B254" s="125"/>
      <c r="C254" s="126"/>
      <c r="D254" s="193" t="s">
        <v>430</v>
      </c>
      <c r="E254" s="140"/>
      <c r="F254" s="194">
        <v>7000</v>
      </c>
      <c r="G254" s="143"/>
      <c r="H254" s="91" t="s">
        <v>25</v>
      </c>
      <c r="I254" s="91" t="s">
        <v>21</v>
      </c>
      <c r="J254" s="91" t="str">
        <f>IF(ISNUMBER(SEARCH(#REF!,H254)),"是","否")</f>
        <v>否</v>
      </c>
      <c r="K254" s="91" t="str">
        <f>IF(ISNUMBER(SEARCH(#REF!,I254)),"是","否")</f>
        <v>否</v>
      </c>
    </row>
    <row r="255" s="91" customFormat="1" spans="1:11">
      <c r="A255" s="185"/>
      <c r="B255" s="125"/>
      <c r="C255" s="126"/>
      <c r="D255" s="121" t="s">
        <v>431</v>
      </c>
      <c r="E255" s="140"/>
      <c r="F255" s="136">
        <v>2000</v>
      </c>
      <c r="G255" s="144"/>
      <c r="H255" s="91" t="s">
        <v>25</v>
      </c>
      <c r="I255" s="91" t="s">
        <v>21</v>
      </c>
      <c r="J255" s="91" t="str">
        <f>IF(ISNUMBER(SEARCH(#REF!,H255)),"是","否")</f>
        <v>否</v>
      </c>
      <c r="K255" s="91" t="str">
        <f>IF(ISNUMBER(SEARCH(#REF!,I255)),"是","否")</f>
        <v>否</v>
      </c>
    </row>
    <row r="256" s="91" customFormat="1" ht="21.6" spans="1:11">
      <c r="A256" s="185"/>
      <c r="B256" s="119"/>
      <c r="C256" s="120"/>
      <c r="D256" s="131" t="s">
        <v>432</v>
      </c>
      <c r="E256" s="140"/>
      <c r="F256" s="136">
        <v>500</v>
      </c>
      <c r="G256" s="114"/>
      <c r="H256" s="91" t="s">
        <v>25</v>
      </c>
      <c r="I256" s="91" t="s">
        <v>21</v>
      </c>
      <c r="J256" s="91" t="str">
        <f>IF(ISNUMBER(SEARCH(#REF!,H256)),"是","否")</f>
        <v>否</v>
      </c>
      <c r="K256" s="91" t="str">
        <f>IF(ISNUMBER(SEARCH(#REF!,I256)),"是","否")</f>
        <v>否</v>
      </c>
    </row>
    <row r="257" s="91" customFormat="1" spans="1:11">
      <c r="A257" s="185"/>
      <c r="B257" s="117" t="s">
        <v>433</v>
      </c>
      <c r="C257" s="158" t="s">
        <v>434</v>
      </c>
      <c r="D257" s="131" t="s">
        <v>435</v>
      </c>
      <c r="E257" s="152"/>
      <c r="F257" s="113">
        <v>33120</v>
      </c>
      <c r="G257" s="114"/>
      <c r="H257" s="91" t="s">
        <v>25</v>
      </c>
      <c r="I257" s="91" t="s">
        <v>21</v>
      </c>
      <c r="J257" s="91" t="str">
        <f>IF(ISNUMBER(SEARCH(#REF!,H257)),"是","否")</f>
        <v>否</v>
      </c>
      <c r="K257" s="91" t="str">
        <f>IF(ISNUMBER(SEARCH(#REF!,I257)),"是","否")</f>
        <v>否</v>
      </c>
    </row>
    <row r="258" s="91" customFormat="1" ht="216" spans="1:11">
      <c r="A258" s="185"/>
      <c r="B258" s="119"/>
      <c r="C258" s="162"/>
      <c r="D258" s="195" t="s">
        <v>436</v>
      </c>
      <c r="E258" s="196"/>
      <c r="F258" s="197">
        <v>33120</v>
      </c>
      <c r="G258" s="114" t="s">
        <v>437</v>
      </c>
      <c r="H258" s="91" t="s">
        <v>25</v>
      </c>
      <c r="I258" s="91" t="s">
        <v>21</v>
      </c>
      <c r="J258" s="91" t="str">
        <f>IF(ISNUMBER(SEARCH(#REF!,H258)),"是","否")</f>
        <v>否</v>
      </c>
      <c r="K258" s="91" t="str">
        <f>IF(ISNUMBER(SEARCH(#REF!,I258)),"是","否")</f>
        <v>否</v>
      </c>
    </row>
    <row r="259" s="91" customFormat="1" spans="1:11">
      <c r="A259" s="185"/>
      <c r="B259" s="117" t="s">
        <v>438</v>
      </c>
      <c r="C259" s="158" t="s">
        <v>439</v>
      </c>
      <c r="D259" s="131" t="s">
        <v>440</v>
      </c>
      <c r="E259" s="196"/>
      <c r="F259" s="197">
        <v>5760</v>
      </c>
      <c r="G259" s="123" t="s">
        <v>441</v>
      </c>
      <c r="H259" s="91" t="s">
        <v>25</v>
      </c>
      <c r="I259" s="91" t="s">
        <v>21</v>
      </c>
      <c r="J259" s="91" t="str">
        <f>IF(ISNUMBER(SEARCH(#REF!,H259)),"是","否")</f>
        <v>否</v>
      </c>
      <c r="K259" s="91" t="str">
        <f>IF(ISNUMBER(SEARCH(#REF!,I259)),"是","否")</f>
        <v>否</v>
      </c>
    </row>
    <row r="260" s="91" customFormat="1" ht="21.6" spans="1:11">
      <c r="A260" s="185"/>
      <c r="B260" s="125"/>
      <c r="C260" s="159"/>
      <c r="D260" s="131" t="s">
        <v>442</v>
      </c>
      <c r="E260" s="196"/>
      <c r="F260" s="197">
        <v>7110</v>
      </c>
      <c r="G260" s="123" t="s">
        <v>441</v>
      </c>
      <c r="H260" s="91" t="s">
        <v>25</v>
      </c>
      <c r="I260" s="91" t="s">
        <v>21</v>
      </c>
      <c r="J260" s="91" t="str">
        <f>IF(ISNUMBER(SEARCH(#REF!,H260)),"是","否")</f>
        <v>否</v>
      </c>
      <c r="K260" s="91" t="str">
        <f>IF(ISNUMBER(SEARCH(#REF!,I260)),"是","否")</f>
        <v>否</v>
      </c>
    </row>
    <row r="261" s="91" customFormat="1" spans="1:11">
      <c r="A261" s="185"/>
      <c r="B261" s="125"/>
      <c r="C261" s="159"/>
      <c r="D261" s="195" t="s">
        <v>443</v>
      </c>
      <c r="E261" s="196"/>
      <c r="F261" s="197">
        <v>5760</v>
      </c>
      <c r="G261" s="160" t="s">
        <v>444</v>
      </c>
      <c r="H261" s="91" t="s">
        <v>25</v>
      </c>
      <c r="I261" s="91" t="s">
        <v>21</v>
      </c>
      <c r="J261" s="91" t="str">
        <f>IF(ISNUMBER(SEARCH(#REF!,H261)),"是","否")</f>
        <v>否</v>
      </c>
      <c r="K261" s="91" t="str">
        <f>IF(ISNUMBER(SEARCH(#REF!,I261)),"是","否")</f>
        <v>否</v>
      </c>
    </row>
    <row r="262" s="91" customFormat="1" ht="21.6" spans="1:11">
      <c r="A262" s="185"/>
      <c r="B262" s="119"/>
      <c r="C262" s="162"/>
      <c r="D262" s="195" t="s">
        <v>445</v>
      </c>
      <c r="E262" s="196"/>
      <c r="F262" s="197">
        <v>7110</v>
      </c>
      <c r="G262" s="163"/>
      <c r="H262" s="91" t="s">
        <v>25</v>
      </c>
      <c r="I262" s="91" t="s">
        <v>21</v>
      </c>
      <c r="J262" s="91" t="str">
        <f>IF(ISNUMBER(SEARCH(#REF!,H262)),"是","否")</f>
        <v>否</v>
      </c>
      <c r="K262" s="91" t="str">
        <f>IF(ISNUMBER(SEARCH(#REF!,I262)),"是","否")</f>
        <v>否</v>
      </c>
    </row>
    <row r="263" s="91" customFormat="1" ht="21.6" spans="1:11">
      <c r="A263" s="185"/>
      <c r="B263" s="125" t="s">
        <v>446</v>
      </c>
      <c r="C263" s="118" t="s">
        <v>447</v>
      </c>
      <c r="D263" s="131" t="s">
        <v>448</v>
      </c>
      <c r="E263" s="196"/>
      <c r="F263" s="197">
        <v>6400</v>
      </c>
      <c r="G263" s="123" t="s">
        <v>449</v>
      </c>
      <c r="H263" s="91" t="s">
        <v>75</v>
      </c>
      <c r="I263" s="91" t="s">
        <v>21</v>
      </c>
      <c r="J263" s="91" t="str">
        <f>IF(ISNUMBER(SEARCH(#REF!,H263)),"是","否")</f>
        <v>否</v>
      </c>
      <c r="K263" s="91" t="str">
        <f>IF(ISNUMBER(SEARCH(#REF!,I263)),"是","否")</f>
        <v>否</v>
      </c>
    </row>
    <row r="264" s="91" customFormat="1" ht="21.6" spans="1:11">
      <c r="A264" s="185"/>
      <c r="B264" s="125"/>
      <c r="C264" s="126"/>
      <c r="D264" s="195" t="s">
        <v>450</v>
      </c>
      <c r="E264" s="196"/>
      <c r="F264" s="197">
        <v>6400</v>
      </c>
      <c r="G264" s="123" t="s">
        <v>451</v>
      </c>
      <c r="H264" s="91" t="s">
        <v>75</v>
      </c>
      <c r="I264" s="91" t="s">
        <v>21</v>
      </c>
      <c r="J264" s="91" t="str">
        <f>IF(ISNUMBER(SEARCH(#REF!,H264)),"是","否")</f>
        <v>否</v>
      </c>
      <c r="K264" s="91" t="str">
        <f>IF(ISNUMBER(SEARCH(#REF!,I264)),"是","否")</f>
        <v>否</v>
      </c>
    </row>
    <row r="265" s="91" customFormat="1" spans="1:11">
      <c r="A265" s="185"/>
      <c r="B265" s="119"/>
      <c r="C265" s="120"/>
      <c r="D265" s="131" t="s">
        <v>452</v>
      </c>
      <c r="E265" s="196"/>
      <c r="F265" s="197">
        <v>200</v>
      </c>
      <c r="G265" s="114"/>
      <c r="H265" s="91" t="s">
        <v>75</v>
      </c>
      <c r="I265" s="91" t="s">
        <v>21</v>
      </c>
      <c r="J265" s="91" t="str">
        <f>IF(ISNUMBER(SEARCH(#REF!,H265)),"是","否")</f>
        <v>否</v>
      </c>
      <c r="K265" s="91" t="str">
        <f>IF(ISNUMBER(SEARCH(#REF!,I265)),"是","否")</f>
        <v>否</v>
      </c>
    </row>
    <row r="266" s="91" customFormat="1" spans="1:11">
      <c r="A266" s="185"/>
      <c r="B266" s="117" t="s">
        <v>453</v>
      </c>
      <c r="C266" s="158" t="s">
        <v>454</v>
      </c>
      <c r="D266" s="131" t="s">
        <v>455</v>
      </c>
      <c r="E266" s="196"/>
      <c r="F266" s="197">
        <v>4350</v>
      </c>
      <c r="G266" s="114"/>
      <c r="H266" s="91" t="s">
        <v>75</v>
      </c>
      <c r="I266" s="91" t="s">
        <v>21</v>
      </c>
      <c r="J266" s="91" t="str">
        <f>IF(ISNUMBER(SEARCH(#REF!,H266)),"是","否")</f>
        <v>否</v>
      </c>
      <c r="K266" s="91" t="str">
        <f>IF(ISNUMBER(SEARCH(#REF!,I266)),"是","否")</f>
        <v>否</v>
      </c>
    </row>
    <row r="267" s="91" customFormat="1" spans="1:11">
      <c r="A267" s="185"/>
      <c r="B267" s="125"/>
      <c r="C267" s="159"/>
      <c r="D267" s="131" t="s">
        <v>456</v>
      </c>
      <c r="E267" s="196"/>
      <c r="F267" s="197">
        <v>2500</v>
      </c>
      <c r="G267" s="114"/>
      <c r="H267" s="91" t="s">
        <v>75</v>
      </c>
      <c r="I267" s="91" t="s">
        <v>21</v>
      </c>
      <c r="J267" s="91" t="str">
        <f>IF(ISNUMBER(SEARCH(#REF!,H267)),"是","否")</f>
        <v>否</v>
      </c>
      <c r="K267" s="91" t="str">
        <f>IF(ISNUMBER(SEARCH(#REF!,I267)),"是","否")</f>
        <v>否</v>
      </c>
    </row>
    <row r="268" s="91" customFormat="1" spans="1:11">
      <c r="A268" s="185"/>
      <c r="B268" s="125"/>
      <c r="C268" s="159"/>
      <c r="D268" s="195" t="s">
        <v>457</v>
      </c>
      <c r="E268" s="196"/>
      <c r="F268" s="122">
        <v>10000</v>
      </c>
      <c r="G268" s="142" t="s">
        <v>458</v>
      </c>
      <c r="H268" s="91" t="s">
        <v>75</v>
      </c>
      <c r="I268" s="91" t="s">
        <v>21</v>
      </c>
      <c r="J268" s="91" t="str">
        <f>IF(ISNUMBER(SEARCH(#REF!,H268)),"是","否")</f>
        <v>否</v>
      </c>
      <c r="K268" s="91" t="str">
        <f>IF(ISNUMBER(SEARCH(#REF!,I268)),"是","否")</f>
        <v>否</v>
      </c>
    </row>
    <row r="269" s="91" customFormat="1" spans="1:11">
      <c r="A269" s="185"/>
      <c r="B269" s="125"/>
      <c r="C269" s="159"/>
      <c r="D269" s="195" t="s">
        <v>459</v>
      </c>
      <c r="E269" s="196"/>
      <c r="F269" s="122">
        <v>8000</v>
      </c>
      <c r="G269" s="144"/>
      <c r="H269" s="91" t="s">
        <v>75</v>
      </c>
      <c r="I269" s="91" t="s">
        <v>21</v>
      </c>
      <c r="J269" s="91" t="str">
        <f>IF(ISNUMBER(SEARCH(#REF!,H269)),"是","否")</f>
        <v>否</v>
      </c>
      <c r="K269" s="91" t="str">
        <f>IF(ISNUMBER(SEARCH(#REF!,I269)),"是","否")</f>
        <v>否</v>
      </c>
    </row>
    <row r="270" s="91" customFormat="1" spans="1:11">
      <c r="A270" s="185"/>
      <c r="B270" s="125"/>
      <c r="C270" s="159"/>
      <c r="D270" s="198" t="s">
        <v>460</v>
      </c>
      <c r="E270" s="196"/>
      <c r="F270" s="197">
        <v>1500</v>
      </c>
      <c r="G270" s="114"/>
      <c r="H270" s="91" t="s">
        <v>281</v>
      </c>
      <c r="I270" s="91" t="s">
        <v>21</v>
      </c>
      <c r="J270" s="91" t="str">
        <f>IF(ISNUMBER(SEARCH(#REF!,H270)),"是","否")</f>
        <v>否</v>
      </c>
      <c r="K270" s="91" t="str">
        <f>IF(ISNUMBER(SEARCH(#REF!,I270)),"是","否")</f>
        <v>否</v>
      </c>
    </row>
    <row r="271" s="91" customFormat="1" ht="43.2" spans="1:11">
      <c r="A271" s="185"/>
      <c r="B271" s="119"/>
      <c r="C271" s="162"/>
      <c r="D271" s="195" t="s">
        <v>461</v>
      </c>
      <c r="E271" s="196"/>
      <c r="F271" s="122">
        <v>5000</v>
      </c>
      <c r="G271" s="114" t="s">
        <v>462</v>
      </c>
      <c r="H271" s="91" t="s">
        <v>281</v>
      </c>
      <c r="I271" s="91" t="s">
        <v>21</v>
      </c>
      <c r="J271" s="91" t="str">
        <f>IF(ISNUMBER(SEARCH(#REF!,H271)),"是","否")</f>
        <v>否</v>
      </c>
      <c r="K271" s="91" t="str">
        <f>IF(ISNUMBER(SEARCH(#REF!,I271)),"是","否")</f>
        <v>否</v>
      </c>
    </row>
    <row r="272" s="91" customFormat="1" ht="21.6" spans="1:11">
      <c r="A272" s="185"/>
      <c r="B272" s="117" t="s">
        <v>463</v>
      </c>
      <c r="C272" s="118" t="s">
        <v>464</v>
      </c>
      <c r="D272" s="131" t="s">
        <v>465</v>
      </c>
      <c r="E272" s="196"/>
      <c r="F272" s="197">
        <v>58000</v>
      </c>
      <c r="G272" s="114"/>
      <c r="H272" s="91" t="s">
        <v>75</v>
      </c>
      <c r="I272" s="91" t="s">
        <v>21</v>
      </c>
      <c r="J272" s="91" t="str">
        <f>IF(ISNUMBER(SEARCH(#REF!,H272)),"是","否")</f>
        <v>否</v>
      </c>
      <c r="K272" s="91" t="str">
        <f>IF(ISNUMBER(SEARCH(#REF!,I272)),"是","否")</f>
        <v>否</v>
      </c>
    </row>
    <row r="273" s="91" customFormat="1" ht="21.6" spans="1:11">
      <c r="A273" s="185"/>
      <c r="B273" s="119"/>
      <c r="C273" s="118" t="s">
        <v>466</v>
      </c>
      <c r="D273" s="131" t="s">
        <v>465</v>
      </c>
      <c r="E273" s="196"/>
      <c r="F273" s="197">
        <v>35000</v>
      </c>
      <c r="G273" s="199" t="s">
        <v>467</v>
      </c>
      <c r="H273" s="91" t="s">
        <v>75</v>
      </c>
      <c r="I273" s="91" t="s">
        <v>21</v>
      </c>
      <c r="J273" s="91" t="str">
        <f>IF(ISNUMBER(SEARCH(#REF!,H273)),"是","否")</f>
        <v>否</v>
      </c>
      <c r="K273" s="91" t="str">
        <f>IF(ISNUMBER(SEARCH(#REF!,I273)),"是","否")</f>
        <v>否</v>
      </c>
    </row>
    <row r="274" s="91" customFormat="1" spans="1:11">
      <c r="A274" s="185"/>
      <c r="B274" s="117" t="s">
        <v>468</v>
      </c>
      <c r="C274" s="110" t="s">
        <v>469</v>
      </c>
      <c r="D274" s="131" t="s">
        <v>470</v>
      </c>
      <c r="E274" s="196"/>
      <c r="F274" s="197">
        <v>1000</v>
      </c>
      <c r="G274" s="114"/>
      <c r="H274" s="91" t="s">
        <v>75</v>
      </c>
      <c r="I274" s="91" t="s">
        <v>21</v>
      </c>
      <c r="J274" s="91" t="str">
        <f>IF(ISNUMBER(SEARCH(#REF!,H274)),"是","否")</f>
        <v>否</v>
      </c>
      <c r="K274" s="91" t="str">
        <f>IF(ISNUMBER(SEARCH(#REF!,I274)),"是","否")</f>
        <v>否</v>
      </c>
    </row>
    <row r="275" s="91" customFormat="1" spans="1:11">
      <c r="A275" s="185"/>
      <c r="B275" s="117" t="s">
        <v>471</v>
      </c>
      <c r="C275" s="158" t="s">
        <v>472</v>
      </c>
      <c r="D275" s="111" t="s">
        <v>473</v>
      </c>
      <c r="E275" s="196"/>
      <c r="F275" s="200">
        <v>40000</v>
      </c>
      <c r="G275" s="114"/>
      <c r="H275" s="91" t="s">
        <v>75</v>
      </c>
      <c r="I275" s="91" t="s">
        <v>21</v>
      </c>
      <c r="J275" s="91" t="str">
        <f>IF(ISNUMBER(SEARCH(#REF!,H275)),"是","否")</f>
        <v>否</v>
      </c>
      <c r="K275" s="91" t="str">
        <f>IF(ISNUMBER(SEARCH(#REF!,I275)),"是","否")</f>
        <v>否</v>
      </c>
    </row>
    <row r="276" s="91" customFormat="1" ht="43.2" spans="1:11">
      <c r="A276" s="185"/>
      <c r="B276" s="119"/>
      <c r="C276" s="201"/>
      <c r="D276" s="195" t="s">
        <v>474</v>
      </c>
      <c r="E276" s="196"/>
      <c r="F276" s="122">
        <v>70000</v>
      </c>
      <c r="G276" s="114" t="s">
        <v>475</v>
      </c>
      <c r="H276" s="91" t="s">
        <v>75</v>
      </c>
      <c r="I276" s="91" t="s">
        <v>21</v>
      </c>
      <c r="J276" s="91" t="str">
        <f>IF(ISNUMBER(SEARCH(#REF!,H276)),"是","否")</f>
        <v>否</v>
      </c>
      <c r="K276" s="91" t="str">
        <f>IF(ISNUMBER(SEARCH(#REF!,I276)),"是","否")</f>
        <v>否</v>
      </c>
    </row>
    <row r="277" s="91" customFormat="1" spans="1:11">
      <c r="A277" s="185"/>
      <c r="B277" s="117" t="s">
        <v>476</v>
      </c>
      <c r="C277" s="158" t="s">
        <v>477</v>
      </c>
      <c r="D277" s="202" t="s">
        <v>478</v>
      </c>
      <c r="E277" s="196"/>
      <c r="F277" s="203">
        <v>40000</v>
      </c>
      <c r="G277" s="114"/>
      <c r="H277" s="91" t="s">
        <v>75</v>
      </c>
      <c r="I277" s="91" t="s">
        <v>21</v>
      </c>
      <c r="J277" s="91" t="str">
        <f>IF(ISNUMBER(SEARCH(#REF!,H277)),"是","否")</f>
        <v>否</v>
      </c>
      <c r="K277" s="91" t="str">
        <f>IF(ISNUMBER(SEARCH(#REF!,I277)),"是","否")</f>
        <v>否</v>
      </c>
    </row>
    <row r="278" s="91" customFormat="1" ht="43.2" spans="1:11">
      <c r="A278" s="185"/>
      <c r="B278" s="119"/>
      <c r="C278" s="201"/>
      <c r="D278" s="195" t="s">
        <v>479</v>
      </c>
      <c r="E278" s="196"/>
      <c r="F278" s="203">
        <v>40000</v>
      </c>
      <c r="G278" s="114" t="s">
        <v>475</v>
      </c>
      <c r="H278" s="91" t="s">
        <v>75</v>
      </c>
      <c r="I278" s="91" t="s">
        <v>21</v>
      </c>
      <c r="J278" s="91" t="str">
        <f>IF(ISNUMBER(SEARCH(#REF!,H278)),"是","否")</f>
        <v>否</v>
      </c>
      <c r="K278" s="91" t="str">
        <f>IF(ISNUMBER(SEARCH(#REF!,I278)),"是","否")</f>
        <v>否</v>
      </c>
    </row>
    <row r="279" s="91" customFormat="1" spans="1:11">
      <c r="A279" s="185"/>
      <c r="B279" s="204" t="s">
        <v>480</v>
      </c>
      <c r="C279" s="143" t="s">
        <v>481</v>
      </c>
      <c r="D279" s="202" t="s">
        <v>482</v>
      </c>
      <c r="E279" s="196"/>
      <c r="F279" s="203">
        <v>80000</v>
      </c>
      <c r="G279" s="114"/>
      <c r="H279" s="91" t="s">
        <v>483</v>
      </c>
      <c r="I279" s="91" t="s">
        <v>21</v>
      </c>
      <c r="J279" s="91" t="str">
        <f>IF(ISNUMBER(SEARCH(#REF!,H279)),"是","否")</f>
        <v>否</v>
      </c>
      <c r="K279" s="91" t="str">
        <f>IF(ISNUMBER(SEARCH(#REF!,I279)),"是","否")</f>
        <v>否</v>
      </c>
    </row>
    <row r="280" s="91" customFormat="1" spans="1:11">
      <c r="A280" s="185"/>
      <c r="B280" s="204"/>
      <c r="C280" s="143"/>
      <c r="D280" s="202" t="s">
        <v>484</v>
      </c>
      <c r="E280" s="196"/>
      <c r="F280" s="203">
        <v>12600</v>
      </c>
      <c r="G280" s="114"/>
      <c r="H280" s="91" t="s">
        <v>483</v>
      </c>
      <c r="I280" s="91" t="s">
        <v>21</v>
      </c>
      <c r="J280" s="91" t="str">
        <f>IF(ISNUMBER(SEARCH(#REF!,H280)),"是","否")</f>
        <v>否</v>
      </c>
      <c r="K280" s="91" t="str">
        <f>IF(ISNUMBER(SEARCH(#REF!,I280)),"是","否")</f>
        <v>否</v>
      </c>
    </row>
    <row r="281" s="91" customFormat="1" spans="1:11">
      <c r="A281" s="185"/>
      <c r="B281" s="205"/>
      <c r="C281" s="144"/>
      <c r="D281" s="202" t="s">
        <v>485</v>
      </c>
      <c r="E281" s="196"/>
      <c r="F281" s="203">
        <v>21000</v>
      </c>
      <c r="G281" s="114"/>
      <c r="H281" s="91" t="s">
        <v>483</v>
      </c>
      <c r="I281" s="91" t="s">
        <v>21</v>
      </c>
      <c r="J281" s="91" t="str">
        <f>IF(ISNUMBER(SEARCH(#REF!,H281)),"是","否")</f>
        <v>否</v>
      </c>
      <c r="K281" s="91" t="str">
        <f>IF(ISNUMBER(SEARCH(#REF!,I281)),"是","否")</f>
        <v>否</v>
      </c>
    </row>
    <row r="282" s="91" customFormat="1" ht="24.5" customHeight="1" spans="1:11">
      <c r="A282" s="185"/>
      <c r="B282" s="206" t="s">
        <v>486</v>
      </c>
      <c r="C282" s="207" t="s">
        <v>487</v>
      </c>
      <c r="D282" s="202" t="s">
        <v>488</v>
      </c>
      <c r="E282" s="196"/>
      <c r="F282" s="203">
        <v>140000</v>
      </c>
      <c r="G282" s="208" t="s">
        <v>489</v>
      </c>
      <c r="H282" s="91" t="s">
        <v>483</v>
      </c>
      <c r="I282" s="91" t="s">
        <v>21</v>
      </c>
      <c r="J282" s="91" t="str">
        <f>IF(ISNUMBER(SEARCH(#REF!,H282)),"是","否")</f>
        <v>否</v>
      </c>
      <c r="K282" s="91" t="str">
        <f>IF(ISNUMBER(SEARCH(#REF!,I282)),"是","否")</f>
        <v>否</v>
      </c>
    </row>
    <row r="283" s="91" customFormat="1" ht="27" customHeight="1" spans="1:11">
      <c r="A283" s="185"/>
      <c r="B283" s="204"/>
      <c r="C283" s="209"/>
      <c r="D283" s="210" t="s">
        <v>490</v>
      </c>
      <c r="E283" s="196"/>
      <c r="F283" s="211">
        <v>140000</v>
      </c>
      <c r="G283" s="212" t="s">
        <v>491</v>
      </c>
      <c r="H283" s="91" t="s">
        <v>483</v>
      </c>
      <c r="I283" s="91" t="s">
        <v>21</v>
      </c>
      <c r="J283" s="91" t="str">
        <f>IF(ISNUMBER(SEARCH(#REF!,H283)),"是","否")</f>
        <v>否</v>
      </c>
      <c r="K283" s="91" t="str">
        <f>IF(ISNUMBER(SEARCH(#REF!,I283)),"是","否")</f>
        <v>否</v>
      </c>
    </row>
    <row r="284" s="91" customFormat="1" spans="1:11">
      <c r="A284" s="185"/>
      <c r="B284" s="204"/>
      <c r="C284" s="213"/>
      <c r="D284" s="210" t="s">
        <v>492</v>
      </c>
      <c r="E284" s="196"/>
      <c r="F284" s="211">
        <v>118000</v>
      </c>
      <c r="G284" s="214"/>
      <c r="H284" s="91" t="s">
        <v>483</v>
      </c>
      <c r="I284" s="91" t="s">
        <v>21</v>
      </c>
      <c r="J284" s="91" t="str">
        <f>IF(ISNUMBER(SEARCH(#REF!,H284)),"是","否")</f>
        <v>否</v>
      </c>
      <c r="K284" s="91" t="str">
        <f>IF(ISNUMBER(SEARCH(#REF!,I284)),"是","否")</f>
        <v>否</v>
      </c>
    </row>
    <row r="285" s="91" customFormat="1" ht="21.6" spans="1:11">
      <c r="A285" s="185"/>
      <c r="B285" s="205"/>
      <c r="C285" s="215" t="s">
        <v>493</v>
      </c>
      <c r="D285" s="202" t="s">
        <v>494</v>
      </c>
      <c r="E285" s="196"/>
      <c r="F285" s="203">
        <v>15000</v>
      </c>
      <c r="G285" s="114"/>
      <c r="H285" s="91" t="s">
        <v>483</v>
      </c>
      <c r="I285" s="91" t="s">
        <v>495</v>
      </c>
      <c r="J285" s="91" t="str">
        <f>IF(ISNUMBER(SEARCH(#REF!,H285)),"是","否")</f>
        <v>否</v>
      </c>
      <c r="K285" s="91" t="str">
        <f>IF(ISNUMBER(SEARCH(#REF!,I285)),"是","否")</f>
        <v>否</v>
      </c>
    </row>
    <row r="286" s="91" customFormat="1" ht="21.6" spans="1:11">
      <c r="A286" s="185"/>
      <c r="B286" s="216" t="s">
        <v>496</v>
      </c>
      <c r="C286" s="215" t="s">
        <v>497</v>
      </c>
      <c r="D286" s="202" t="s">
        <v>498</v>
      </c>
      <c r="E286" s="196"/>
      <c r="F286" s="200">
        <v>150000</v>
      </c>
      <c r="G286" s="114"/>
      <c r="H286" s="91" t="s">
        <v>483</v>
      </c>
      <c r="I286" s="91" t="s">
        <v>21</v>
      </c>
      <c r="J286" s="91" t="str">
        <f>IF(ISNUMBER(SEARCH(#REF!,H286)),"是","否")</f>
        <v>否</v>
      </c>
      <c r="K286" s="91" t="str">
        <f>IF(ISNUMBER(SEARCH(#REF!,I286)),"是","否")</f>
        <v>否</v>
      </c>
    </row>
    <row r="287" s="91" customFormat="1" ht="20.5" customHeight="1" spans="1:11">
      <c r="A287" s="185"/>
      <c r="B287" s="171"/>
      <c r="C287" s="217" t="s">
        <v>499</v>
      </c>
      <c r="D287" s="218" t="s">
        <v>500</v>
      </c>
      <c r="E287" s="196"/>
      <c r="F287" s="219">
        <v>180000</v>
      </c>
      <c r="G287" s="142" t="s">
        <v>501</v>
      </c>
      <c r="H287" s="91" t="s">
        <v>483</v>
      </c>
      <c r="I287" s="91" t="s">
        <v>21</v>
      </c>
      <c r="J287" s="91" t="str">
        <f>IF(ISNUMBER(SEARCH(#REF!,H287)),"是","否")</f>
        <v>否</v>
      </c>
      <c r="K287" s="91" t="str">
        <f>IF(ISNUMBER(SEARCH(#REF!,I287)),"是","否")</f>
        <v>否</v>
      </c>
    </row>
    <row r="288" s="91" customFormat="1" ht="19.5" customHeight="1" spans="1:11">
      <c r="A288" s="185"/>
      <c r="B288" s="171"/>
      <c r="C288" s="220"/>
      <c r="D288" s="218" t="s">
        <v>502</v>
      </c>
      <c r="E288" s="196"/>
      <c r="F288" s="219">
        <v>195000</v>
      </c>
      <c r="G288" s="144"/>
      <c r="H288" s="91" t="s">
        <v>483</v>
      </c>
      <c r="I288" s="91" t="s">
        <v>21</v>
      </c>
      <c r="J288" s="91" t="str">
        <f>IF(ISNUMBER(SEARCH(#REF!,H288)),"是","否")</f>
        <v>否</v>
      </c>
      <c r="K288" s="91" t="str">
        <f>IF(ISNUMBER(SEARCH(#REF!,I288)),"是","否")</f>
        <v>否</v>
      </c>
    </row>
    <row r="289" s="91" customFormat="1" ht="21.6" spans="1:11">
      <c r="A289" s="185"/>
      <c r="B289" s="180"/>
      <c r="C289" s="215" t="s">
        <v>493</v>
      </c>
      <c r="D289" s="202" t="s">
        <v>494</v>
      </c>
      <c r="E289" s="221"/>
      <c r="F289" s="203">
        <v>15000</v>
      </c>
      <c r="G289" s="114"/>
      <c r="H289" s="91" t="s">
        <v>483</v>
      </c>
      <c r="I289" s="91" t="s">
        <v>495</v>
      </c>
      <c r="J289" s="91" t="str">
        <f>IF(ISNUMBER(SEARCH(#REF!,H289)),"是","否")</f>
        <v>否</v>
      </c>
      <c r="K289" s="91" t="str">
        <f>IF(ISNUMBER(SEARCH(#REF!,I289)),"是","否")</f>
        <v>否</v>
      </c>
    </row>
    <row r="290" s="91" customFormat="1" ht="21.6" spans="1:11">
      <c r="A290" s="185"/>
      <c r="B290" s="206" t="s">
        <v>503</v>
      </c>
      <c r="C290" s="215" t="s">
        <v>504</v>
      </c>
      <c r="D290" s="202" t="s">
        <v>505</v>
      </c>
      <c r="E290" s="222"/>
      <c r="F290" s="197">
        <v>50000</v>
      </c>
      <c r="G290" s="114"/>
      <c r="H290" s="91" t="s">
        <v>483</v>
      </c>
      <c r="I290" s="91" t="s">
        <v>21</v>
      </c>
      <c r="J290" s="91" t="str">
        <f>IF(ISNUMBER(SEARCH(#REF!,H290)),"是","否")</f>
        <v>否</v>
      </c>
      <c r="K290" s="91" t="str">
        <f>IF(ISNUMBER(SEARCH(#REF!,I290)),"是","否")</f>
        <v>否</v>
      </c>
    </row>
    <row r="291" s="91" customFormat="1" ht="43.2" spans="1:11">
      <c r="A291" s="185"/>
      <c r="B291" s="204"/>
      <c r="C291" s="223" t="s">
        <v>506</v>
      </c>
      <c r="D291" s="223" t="s">
        <v>507</v>
      </c>
      <c r="E291" s="224"/>
      <c r="F291" s="219">
        <v>60000</v>
      </c>
      <c r="G291" s="114" t="s">
        <v>501</v>
      </c>
      <c r="H291" s="91" t="s">
        <v>483</v>
      </c>
      <c r="I291" s="91" t="s">
        <v>21</v>
      </c>
      <c r="J291" s="91" t="str">
        <f>IF(ISNUMBER(SEARCH(#REF!,H291)),"是","否")</f>
        <v>否</v>
      </c>
      <c r="K291" s="91" t="str">
        <f>IF(ISNUMBER(SEARCH(#REF!,I291)),"是","否")</f>
        <v>否</v>
      </c>
    </row>
    <row r="292" s="91" customFormat="1" ht="21.6" spans="1:11">
      <c r="A292" s="185"/>
      <c r="B292" s="205"/>
      <c r="C292" s="215" t="s">
        <v>493</v>
      </c>
      <c r="D292" s="202" t="s">
        <v>494</v>
      </c>
      <c r="E292" s="224"/>
      <c r="F292" s="203">
        <v>15000</v>
      </c>
      <c r="G292" s="114"/>
      <c r="H292" s="91" t="s">
        <v>483</v>
      </c>
      <c r="I292" s="91" t="s">
        <v>495</v>
      </c>
      <c r="J292" s="91" t="str">
        <f>IF(ISNUMBER(SEARCH(#REF!,H292)),"是","否")</f>
        <v>否</v>
      </c>
      <c r="K292" s="91" t="str">
        <f>IF(ISNUMBER(SEARCH(#REF!,I292)),"是","否")</f>
        <v>否</v>
      </c>
    </row>
    <row r="293" s="91" customFormat="1" ht="21.6" spans="1:11">
      <c r="A293" s="185"/>
      <c r="B293" s="216" t="s">
        <v>508</v>
      </c>
      <c r="C293" s="225" t="s">
        <v>509</v>
      </c>
      <c r="D293" s="166" t="s">
        <v>510</v>
      </c>
      <c r="E293" s="224"/>
      <c r="F293" s="197">
        <v>50000</v>
      </c>
      <c r="G293" s="114"/>
      <c r="H293" s="91" t="s">
        <v>37</v>
      </c>
      <c r="I293" s="91" t="s">
        <v>21</v>
      </c>
      <c r="J293" s="91" t="str">
        <f>IF(ISNUMBER(SEARCH(#REF!,H293)),"是","否")</f>
        <v>否</v>
      </c>
      <c r="K293" s="91" t="str">
        <f>IF(ISNUMBER(SEARCH(#REF!,I293)),"是","否")</f>
        <v>否</v>
      </c>
    </row>
    <row r="294" s="91" customFormat="1" spans="1:11">
      <c r="A294" s="185"/>
      <c r="B294" s="180"/>
      <c r="C294" s="226"/>
      <c r="D294" s="166" t="s">
        <v>511</v>
      </c>
      <c r="E294" s="224"/>
      <c r="F294" s="197">
        <v>80000</v>
      </c>
      <c r="G294" s="114"/>
      <c r="H294" s="91" t="s">
        <v>37</v>
      </c>
      <c r="I294" s="91" t="s">
        <v>21</v>
      </c>
      <c r="J294" s="91" t="str">
        <f>IF(ISNUMBER(SEARCH(#REF!,H294)),"是","否")</f>
        <v>否</v>
      </c>
      <c r="K294" s="91" t="str">
        <f>IF(ISNUMBER(SEARCH(#REF!,I294)),"是","否")</f>
        <v>否</v>
      </c>
    </row>
    <row r="295" s="91" customFormat="1" ht="54" spans="1:11">
      <c r="A295" s="185"/>
      <c r="B295" s="117" t="s">
        <v>512</v>
      </c>
      <c r="C295" s="227" t="s">
        <v>513</v>
      </c>
      <c r="D295" s="228" t="s">
        <v>514</v>
      </c>
      <c r="E295" s="224"/>
      <c r="F295" s="197">
        <v>70000</v>
      </c>
      <c r="G295" s="229" t="s">
        <v>515</v>
      </c>
      <c r="H295" s="91" t="s">
        <v>281</v>
      </c>
      <c r="I295" s="91" t="s">
        <v>21</v>
      </c>
      <c r="J295" s="91" t="str">
        <f>IF(ISNUMBER(SEARCH(#REF!,H295)),"是","否")</f>
        <v>否</v>
      </c>
      <c r="K295" s="91" t="str">
        <f>IF(ISNUMBER(SEARCH(#REF!,I295)),"是","否")</f>
        <v>否</v>
      </c>
    </row>
    <row r="296" s="91" customFormat="1" ht="21.6" spans="1:11">
      <c r="A296" s="185"/>
      <c r="B296" s="125"/>
      <c r="C296" s="230"/>
      <c r="D296" s="228" t="s">
        <v>516</v>
      </c>
      <c r="E296" s="224"/>
      <c r="F296" s="197">
        <v>70000</v>
      </c>
      <c r="G296" s="229" t="s">
        <v>517</v>
      </c>
      <c r="H296" s="91" t="s">
        <v>268</v>
      </c>
      <c r="I296" s="91" t="s">
        <v>21</v>
      </c>
      <c r="J296" s="91" t="str">
        <f>IF(ISNUMBER(SEARCH(#REF!,H296)),"是","否")</f>
        <v>否</v>
      </c>
      <c r="K296" s="91" t="str">
        <f>IF(ISNUMBER(SEARCH(#REF!,I296)),"是","否")</f>
        <v>否</v>
      </c>
    </row>
    <row r="297" s="91" customFormat="1" spans="1:11">
      <c r="A297" s="185"/>
      <c r="B297" s="125"/>
      <c r="C297" s="230"/>
      <c r="D297" s="228" t="s">
        <v>518</v>
      </c>
      <c r="E297" s="224"/>
      <c r="F297" s="197">
        <v>36000</v>
      </c>
      <c r="G297" s="114"/>
      <c r="H297" s="91" t="s">
        <v>281</v>
      </c>
      <c r="I297" s="91" t="s">
        <v>21</v>
      </c>
      <c r="J297" s="91" t="str">
        <f>IF(ISNUMBER(SEARCH(#REF!,H297)),"是","否")</f>
        <v>否</v>
      </c>
      <c r="K297" s="91" t="str">
        <f>IF(ISNUMBER(SEARCH(#REF!,I297)),"是","否")</f>
        <v>否</v>
      </c>
    </row>
    <row r="298" s="91" customFormat="1" spans="1:11">
      <c r="A298" s="185"/>
      <c r="B298" s="119"/>
      <c r="C298" s="231"/>
      <c r="D298" s="228" t="s">
        <v>519</v>
      </c>
      <c r="E298" s="224"/>
      <c r="F298" s="197">
        <v>36000</v>
      </c>
      <c r="G298" s="114"/>
      <c r="H298" s="91" t="s">
        <v>281</v>
      </c>
      <c r="I298" s="91" t="s">
        <v>21</v>
      </c>
      <c r="J298" s="91" t="str">
        <f>IF(ISNUMBER(SEARCH(#REF!,H298)),"是","否")</f>
        <v>否</v>
      </c>
      <c r="K298" s="91" t="str">
        <f>IF(ISNUMBER(SEARCH(#REF!,I298)),"是","否")</f>
        <v>否</v>
      </c>
    </row>
    <row r="299" s="91" customFormat="1" ht="21.6" spans="1:11">
      <c r="A299" s="185"/>
      <c r="B299" s="125" t="s">
        <v>520</v>
      </c>
      <c r="C299" s="110" t="s">
        <v>521</v>
      </c>
      <c r="D299" s="131" t="s">
        <v>522</v>
      </c>
      <c r="E299" s="224"/>
      <c r="F299" s="197">
        <v>5000</v>
      </c>
      <c r="G299" s="114"/>
      <c r="H299" s="91" t="s">
        <v>268</v>
      </c>
      <c r="I299" s="91" t="s">
        <v>21</v>
      </c>
      <c r="J299" s="91" t="str">
        <f>IF(ISNUMBER(SEARCH(#REF!,H299)),"是","否")</f>
        <v>否</v>
      </c>
      <c r="K299" s="91" t="str">
        <f>IF(ISNUMBER(SEARCH(#REF!,I299)),"是","否")</f>
        <v>否</v>
      </c>
    </row>
    <row r="300" s="91" customFormat="1" ht="21.6" spans="1:11">
      <c r="A300" s="185"/>
      <c r="B300" s="109" t="s">
        <v>523</v>
      </c>
      <c r="C300" s="118" t="s">
        <v>524</v>
      </c>
      <c r="D300" s="157" t="s">
        <v>525</v>
      </c>
      <c r="E300" s="224"/>
      <c r="F300" s="232">
        <v>2000</v>
      </c>
      <c r="G300" s="114"/>
      <c r="H300" s="91" t="s">
        <v>87</v>
      </c>
      <c r="I300" s="95" t="s">
        <v>16</v>
      </c>
      <c r="J300" s="91" t="str">
        <f>IF(ISNUMBER(SEARCH(#REF!,H300)),"是","否")</f>
        <v>否</v>
      </c>
      <c r="K300" s="91" t="str">
        <f>IF(ISNUMBER(SEARCH(#REF!,I300)),"是","否")</f>
        <v>否</v>
      </c>
    </row>
    <row r="301" s="91" customFormat="1" ht="21.6" spans="1:11">
      <c r="A301" s="185"/>
      <c r="B301" s="109" t="s">
        <v>526</v>
      </c>
      <c r="C301" s="233" t="s">
        <v>527</v>
      </c>
      <c r="D301" s="202" t="s">
        <v>525</v>
      </c>
      <c r="E301" s="224"/>
      <c r="F301" s="232">
        <v>5000</v>
      </c>
      <c r="G301" s="114"/>
      <c r="H301" s="91" t="s">
        <v>87</v>
      </c>
      <c r="I301" s="95" t="s">
        <v>16</v>
      </c>
      <c r="J301" s="91" t="str">
        <f>IF(ISNUMBER(SEARCH(#REF!,H301)),"是","否")</f>
        <v>否</v>
      </c>
      <c r="K301" s="91" t="str">
        <f>IF(ISNUMBER(SEARCH(#REF!,I301)),"是","否")</f>
        <v>否</v>
      </c>
    </row>
    <row r="302" s="91" customFormat="1" spans="1:11">
      <c r="A302" s="185"/>
      <c r="B302" s="117" t="s">
        <v>528</v>
      </c>
      <c r="C302" s="234" t="s">
        <v>529</v>
      </c>
      <c r="D302" s="235" t="s">
        <v>530</v>
      </c>
      <c r="E302" s="224"/>
      <c r="F302" s="232">
        <v>9000</v>
      </c>
      <c r="G302" s="114"/>
      <c r="H302" s="91" t="s">
        <v>15</v>
      </c>
      <c r="I302" s="95" t="s">
        <v>16</v>
      </c>
      <c r="J302" s="91" t="str">
        <f>IF(ISNUMBER(SEARCH(#REF!,H302)),"是","否")</f>
        <v>否</v>
      </c>
      <c r="K302" s="91" t="str">
        <f>IF(ISNUMBER(SEARCH(#REF!,I302)),"是","否")</f>
        <v>否</v>
      </c>
    </row>
    <row r="303" s="91" customFormat="1" spans="1:11">
      <c r="A303" s="185"/>
      <c r="B303" s="119"/>
      <c r="C303" s="201"/>
      <c r="D303" s="131" t="s">
        <v>531</v>
      </c>
      <c r="E303" s="224"/>
      <c r="F303" s="232">
        <v>0</v>
      </c>
      <c r="G303" s="114"/>
      <c r="H303" s="91" t="s">
        <v>15</v>
      </c>
      <c r="I303" s="95" t="s">
        <v>16</v>
      </c>
      <c r="J303" s="91" t="str">
        <f>IF(ISNUMBER(SEARCH(#REF!,H303)),"是","否")</f>
        <v>否</v>
      </c>
      <c r="K303" s="91" t="str">
        <f>IF(ISNUMBER(SEARCH(#REF!,I303)),"是","否")</f>
        <v>否</v>
      </c>
    </row>
    <row r="304" s="91" customFormat="1" spans="1:11">
      <c r="A304" s="185"/>
      <c r="B304" s="117" t="s">
        <v>532</v>
      </c>
      <c r="C304" s="174" t="s">
        <v>533</v>
      </c>
      <c r="D304" s="147" t="s">
        <v>421</v>
      </c>
      <c r="E304" s="224"/>
      <c r="F304" s="232">
        <v>720</v>
      </c>
      <c r="G304" s="236" t="s">
        <v>467</v>
      </c>
      <c r="H304" s="91" t="s">
        <v>534</v>
      </c>
      <c r="I304" s="91" t="s">
        <v>21</v>
      </c>
      <c r="J304" s="91" t="str">
        <f>IF(ISNUMBER(SEARCH(#REF!,H304)),"是","否")</f>
        <v>否</v>
      </c>
      <c r="K304" s="91" t="str">
        <f>IF(ISNUMBER(SEARCH(#REF!,I304)),"是","否")</f>
        <v>否</v>
      </c>
    </row>
    <row r="305" s="91" customFormat="1" spans="1:11">
      <c r="A305" s="185"/>
      <c r="B305" s="125"/>
      <c r="C305" s="126"/>
      <c r="D305" s="147" t="s">
        <v>535</v>
      </c>
      <c r="E305" s="224"/>
      <c r="F305" s="232">
        <v>2200</v>
      </c>
      <c r="G305" s="236"/>
      <c r="H305" s="91" t="s">
        <v>37</v>
      </c>
      <c r="I305" s="91" t="s">
        <v>21</v>
      </c>
      <c r="J305" s="91" t="str">
        <f>IF(ISNUMBER(SEARCH(#REF!,H305)),"是","否")</f>
        <v>否</v>
      </c>
      <c r="K305" s="91" t="str">
        <f>IF(ISNUMBER(SEARCH(#REF!,I305)),"是","否")</f>
        <v>否</v>
      </c>
    </row>
    <row r="306" s="91" customFormat="1" spans="1:11">
      <c r="A306" s="185"/>
      <c r="B306" s="125"/>
      <c r="C306" s="126"/>
      <c r="D306" s="147" t="s">
        <v>536</v>
      </c>
      <c r="E306" s="224"/>
      <c r="F306" s="232">
        <v>1000</v>
      </c>
      <c r="G306" s="236"/>
      <c r="H306" s="91" t="s">
        <v>37</v>
      </c>
      <c r="I306" s="91" t="s">
        <v>21</v>
      </c>
      <c r="J306" s="91" t="str">
        <f>IF(ISNUMBER(SEARCH(#REF!,H306)),"是","否")</f>
        <v>否</v>
      </c>
      <c r="K306" s="91" t="str">
        <f>IF(ISNUMBER(SEARCH(#REF!,I306)),"是","否")</f>
        <v>否</v>
      </c>
    </row>
    <row r="307" s="91" customFormat="1" spans="1:11">
      <c r="A307" s="185"/>
      <c r="B307" s="125"/>
      <c r="C307" s="126"/>
      <c r="D307" s="147" t="s">
        <v>537</v>
      </c>
      <c r="E307" s="224"/>
      <c r="F307" s="232">
        <v>4800</v>
      </c>
      <c r="G307" s="236"/>
      <c r="H307" s="91" t="s">
        <v>37</v>
      </c>
      <c r="I307" s="91" t="s">
        <v>21</v>
      </c>
      <c r="J307" s="91" t="str">
        <f>IF(ISNUMBER(SEARCH(#REF!,H307)),"是","否")</f>
        <v>否</v>
      </c>
      <c r="K307" s="91" t="str">
        <f>IF(ISNUMBER(SEARCH(#REF!,I307)),"是","否")</f>
        <v>否</v>
      </c>
    </row>
    <row r="308" s="91" customFormat="1" spans="1:11">
      <c r="A308" s="185"/>
      <c r="B308" s="125"/>
      <c r="C308" s="126"/>
      <c r="D308" s="147" t="s">
        <v>538</v>
      </c>
      <c r="E308" s="224"/>
      <c r="F308" s="232">
        <v>3500</v>
      </c>
      <c r="G308" s="236"/>
      <c r="H308" s="91" t="s">
        <v>37</v>
      </c>
      <c r="I308" s="91" t="s">
        <v>21</v>
      </c>
      <c r="J308" s="91" t="str">
        <f>IF(ISNUMBER(SEARCH(#REF!,H308)),"是","否")</f>
        <v>否</v>
      </c>
      <c r="K308" s="91" t="str">
        <f>IF(ISNUMBER(SEARCH(#REF!,I308)),"是","否")</f>
        <v>否</v>
      </c>
    </row>
    <row r="309" s="91" customFormat="1" spans="1:11">
      <c r="A309" s="185"/>
      <c r="B309" s="119"/>
      <c r="C309" s="178"/>
      <c r="D309" s="147" t="s">
        <v>539</v>
      </c>
      <c r="E309" s="224"/>
      <c r="F309" s="232">
        <v>0</v>
      </c>
      <c r="G309" s="114"/>
      <c r="H309" s="91" t="s">
        <v>25</v>
      </c>
      <c r="I309" s="91" t="s">
        <v>21</v>
      </c>
      <c r="J309" s="91" t="str">
        <f>IF(ISNUMBER(SEARCH(#REF!,H309)),"是","否")</f>
        <v>否</v>
      </c>
      <c r="K309" s="91" t="str">
        <f>IF(ISNUMBER(SEARCH(#REF!,I309)),"是","否")</f>
        <v>否</v>
      </c>
    </row>
    <row r="310" s="91" customFormat="1" ht="26.25" customHeight="1" spans="1:11">
      <c r="A310" s="185"/>
      <c r="B310" s="117" t="s">
        <v>540</v>
      </c>
      <c r="C310" s="174" t="s">
        <v>541</v>
      </c>
      <c r="D310" s="131" t="s">
        <v>542</v>
      </c>
      <c r="E310" s="224"/>
      <c r="F310" s="232">
        <v>8800</v>
      </c>
      <c r="G310" s="114"/>
      <c r="H310" s="91" t="s">
        <v>25</v>
      </c>
      <c r="I310" s="91" t="s">
        <v>26</v>
      </c>
      <c r="J310" s="91" t="str">
        <f>IF(ISNUMBER(SEARCH(#REF!,H310)),"是","否")</f>
        <v>否</v>
      </c>
      <c r="K310" s="91" t="str">
        <f>IF(ISNUMBER(SEARCH(#REF!,I310)),"是","否")</f>
        <v>否</v>
      </c>
    </row>
    <row r="311" s="91" customFormat="1" ht="26.25" customHeight="1" spans="1:11">
      <c r="A311" s="185"/>
      <c r="B311" s="125"/>
      <c r="C311" s="126"/>
      <c r="D311" s="131" t="s">
        <v>543</v>
      </c>
      <c r="E311" s="224"/>
      <c r="F311" s="232">
        <v>60700</v>
      </c>
      <c r="G311" s="114"/>
      <c r="H311" s="91" t="s">
        <v>25</v>
      </c>
      <c r="I311" s="91" t="s">
        <v>26</v>
      </c>
      <c r="J311" s="91" t="str">
        <f>IF(ISNUMBER(SEARCH(#REF!,H311)),"是","否")</f>
        <v>否</v>
      </c>
      <c r="K311" s="91" t="str">
        <f>IF(ISNUMBER(SEARCH(#REF!,I311)),"是","否")</f>
        <v>否</v>
      </c>
    </row>
    <row r="312" s="91" customFormat="1" ht="26.25" customHeight="1" spans="1:11">
      <c r="A312" s="185"/>
      <c r="B312" s="125"/>
      <c r="C312" s="126"/>
      <c r="D312" s="131" t="s">
        <v>544</v>
      </c>
      <c r="E312" s="224"/>
      <c r="F312" s="232">
        <v>3000</v>
      </c>
      <c r="G312" s="114"/>
      <c r="H312" s="91" t="s">
        <v>25</v>
      </c>
      <c r="I312" s="91" t="s">
        <v>26</v>
      </c>
      <c r="J312" s="91" t="str">
        <f>IF(ISNUMBER(SEARCH(#REF!,H312)),"是","否")</f>
        <v>否</v>
      </c>
      <c r="K312" s="91" t="str">
        <f>IF(ISNUMBER(SEARCH(#REF!,I312)),"是","否")</f>
        <v>否</v>
      </c>
    </row>
    <row r="313" s="91" customFormat="1" spans="1:11">
      <c r="A313" s="185"/>
      <c r="B313" s="216" t="s">
        <v>545</v>
      </c>
      <c r="C313" s="237" t="s">
        <v>546</v>
      </c>
      <c r="D313" s="131" t="s">
        <v>547</v>
      </c>
      <c r="E313" s="224"/>
      <c r="F313" s="200">
        <v>45000</v>
      </c>
      <c r="G313" s="114"/>
      <c r="H313" s="91" t="s">
        <v>25</v>
      </c>
      <c r="I313" s="91" t="s">
        <v>46</v>
      </c>
      <c r="J313" s="91" t="str">
        <f>IF(ISNUMBER(SEARCH(#REF!,H313)),"是","否")</f>
        <v>否</v>
      </c>
      <c r="K313" s="91" t="str">
        <f>IF(ISNUMBER(SEARCH(#REF!,I313)),"是","否")</f>
        <v>否</v>
      </c>
    </row>
    <row r="314" s="91" customFormat="1" spans="1:11">
      <c r="A314" s="185"/>
      <c r="B314" s="171"/>
      <c r="C314" s="238"/>
      <c r="D314" s="134" t="s">
        <v>548</v>
      </c>
      <c r="E314" s="224"/>
      <c r="F314" s="239">
        <v>80000</v>
      </c>
      <c r="G314" s="168" t="s">
        <v>549</v>
      </c>
      <c r="H314" s="91" t="s">
        <v>25</v>
      </c>
      <c r="I314" s="91" t="s">
        <v>46</v>
      </c>
      <c r="J314" s="91" t="str">
        <f>IF(ISNUMBER(SEARCH(#REF!,H314)),"是","否")</f>
        <v>否</v>
      </c>
      <c r="K314" s="91" t="str">
        <f>IF(ISNUMBER(SEARCH(#REF!,I314)),"是","否")</f>
        <v>否</v>
      </c>
    </row>
    <row r="315" s="91" customFormat="1" spans="1:11">
      <c r="A315" s="185"/>
      <c r="B315" s="171"/>
      <c r="C315" s="238"/>
      <c r="D315" s="134" t="s">
        <v>550</v>
      </c>
      <c r="E315" s="224"/>
      <c r="F315" s="239">
        <v>80000</v>
      </c>
      <c r="G315" s="170"/>
      <c r="H315" s="91" t="s">
        <v>25</v>
      </c>
      <c r="I315" s="91" t="s">
        <v>46</v>
      </c>
      <c r="J315" s="91" t="str">
        <f>IF(ISNUMBER(SEARCH(#REF!,H315)),"是","否")</f>
        <v>否</v>
      </c>
      <c r="K315" s="91" t="str">
        <f>IF(ISNUMBER(SEARCH(#REF!,I315)),"是","否")</f>
        <v>否</v>
      </c>
    </row>
    <row r="316" s="91" customFormat="1" spans="1:11">
      <c r="A316" s="185"/>
      <c r="B316" s="171"/>
      <c r="C316" s="240"/>
      <c r="D316" s="131" t="s">
        <v>551</v>
      </c>
      <c r="E316" s="224"/>
      <c r="F316" s="197">
        <v>500</v>
      </c>
      <c r="G316" s="114"/>
      <c r="H316" s="91" t="s">
        <v>25</v>
      </c>
      <c r="I316" s="91" t="s">
        <v>46</v>
      </c>
      <c r="J316" s="91" t="str">
        <f>IF(ISNUMBER(SEARCH(#REF!,H316)),"是","否")</f>
        <v>否</v>
      </c>
      <c r="K316" s="91" t="str">
        <f>IF(ISNUMBER(SEARCH(#REF!,I316)),"是","否")</f>
        <v>否</v>
      </c>
    </row>
    <row r="317" s="91" customFormat="1" spans="1:11">
      <c r="A317" s="185"/>
      <c r="B317" s="180"/>
      <c r="C317" s="241" t="s">
        <v>552</v>
      </c>
      <c r="D317" s="131" t="s">
        <v>553</v>
      </c>
      <c r="E317" s="224"/>
      <c r="F317" s="197">
        <v>60000</v>
      </c>
      <c r="G317" s="114"/>
      <c r="H317" s="91" t="s">
        <v>37</v>
      </c>
      <c r="I317" s="91" t="s">
        <v>495</v>
      </c>
      <c r="J317" s="91" t="str">
        <f>IF(ISNUMBER(SEARCH(#REF!,H317)),"是","否")</f>
        <v>否</v>
      </c>
      <c r="K317" s="91" t="str">
        <f>IF(ISNUMBER(SEARCH(#REF!,I317)),"是","否")</f>
        <v>否</v>
      </c>
    </row>
    <row r="318" s="91" customFormat="1" ht="32.4" spans="1:11">
      <c r="A318" s="185"/>
      <c r="B318" s="117" t="s">
        <v>554</v>
      </c>
      <c r="C318" s="174" t="s">
        <v>555</v>
      </c>
      <c r="D318" s="131" t="s">
        <v>556</v>
      </c>
      <c r="E318" s="224"/>
      <c r="F318" s="242">
        <f>125000+25000</f>
        <v>150000</v>
      </c>
      <c r="G318" s="243" t="s">
        <v>557</v>
      </c>
      <c r="H318" s="91" t="s">
        <v>75</v>
      </c>
      <c r="I318" s="91" t="s">
        <v>558</v>
      </c>
      <c r="J318" s="91" t="str">
        <f>IF(ISNUMBER(SEARCH(#REF!,H318)),"是","否")</f>
        <v>否</v>
      </c>
      <c r="K318" s="91" t="str">
        <f>IF(ISNUMBER(SEARCH(#REF!,I318)),"是","否")</f>
        <v>否</v>
      </c>
    </row>
    <row r="319" s="91" customFormat="1" ht="32.4" spans="1:11">
      <c r="A319" s="185"/>
      <c r="B319" s="125"/>
      <c r="C319" s="126"/>
      <c r="D319" s="131" t="s">
        <v>559</v>
      </c>
      <c r="E319" s="224"/>
      <c r="F319" s="242">
        <f>75000+25000</f>
        <v>100000</v>
      </c>
      <c r="G319" s="243" t="s">
        <v>557</v>
      </c>
      <c r="H319" s="91" t="s">
        <v>193</v>
      </c>
      <c r="I319" s="91" t="s">
        <v>558</v>
      </c>
      <c r="J319" s="91" t="str">
        <f>IF(ISNUMBER(SEARCH(#REF!,H319)),"是","否")</f>
        <v>否</v>
      </c>
      <c r="K319" s="91" t="str">
        <f>IF(ISNUMBER(SEARCH(#REF!,I319)),"是","否")</f>
        <v>否</v>
      </c>
    </row>
    <row r="320" s="91" customFormat="1" spans="1:11">
      <c r="A320" s="185"/>
      <c r="B320" s="125"/>
      <c r="C320" s="126"/>
      <c r="D320" s="131" t="s">
        <v>560</v>
      </c>
      <c r="E320" s="224"/>
      <c r="F320" s="197">
        <v>380000</v>
      </c>
      <c r="G320" s="114"/>
      <c r="H320" s="91" t="s">
        <v>25</v>
      </c>
      <c r="I320" s="91" t="s">
        <v>558</v>
      </c>
      <c r="J320" s="91" t="str">
        <f>IF(ISNUMBER(SEARCH(#REF!,H320)),"是","否")</f>
        <v>否</v>
      </c>
      <c r="K320" s="91" t="str">
        <f>IF(ISNUMBER(SEARCH(#REF!,I320)),"是","否")</f>
        <v>否</v>
      </c>
    </row>
    <row r="321" s="91" customFormat="1" spans="1:11">
      <c r="A321" s="185"/>
      <c r="B321" s="125"/>
      <c r="C321" s="126"/>
      <c r="D321" s="131" t="s">
        <v>561</v>
      </c>
      <c r="E321" s="224"/>
      <c r="F321" s="197">
        <v>300000</v>
      </c>
      <c r="G321" s="114"/>
      <c r="H321" s="91" t="s">
        <v>25</v>
      </c>
      <c r="I321" s="91" t="s">
        <v>558</v>
      </c>
      <c r="J321" s="91" t="str">
        <f>IF(ISNUMBER(SEARCH(#REF!,H321)),"是","否")</f>
        <v>否</v>
      </c>
      <c r="K321" s="91" t="str">
        <f>IF(ISNUMBER(SEARCH(#REF!,I321)),"是","否")</f>
        <v>否</v>
      </c>
    </row>
    <row r="322" s="91" customFormat="1" ht="21.6" spans="1:11">
      <c r="A322" s="185"/>
      <c r="B322" s="125"/>
      <c r="C322" s="126"/>
      <c r="D322" s="131" t="s">
        <v>562</v>
      </c>
      <c r="E322" s="224"/>
      <c r="F322" s="197">
        <v>14000</v>
      </c>
      <c r="G322" s="114"/>
      <c r="H322" s="91" t="s">
        <v>25</v>
      </c>
      <c r="I322" s="91" t="s">
        <v>558</v>
      </c>
      <c r="J322" s="91" t="str">
        <f>IF(ISNUMBER(SEARCH(#REF!,H322)),"是","否")</f>
        <v>否</v>
      </c>
      <c r="K322" s="91" t="str">
        <f>IF(ISNUMBER(SEARCH(#REF!,I322)),"是","否")</f>
        <v>否</v>
      </c>
    </row>
    <row r="323" s="91" customFormat="1" ht="21.6" spans="1:11">
      <c r="A323" s="185"/>
      <c r="B323" s="125"/>
      <c r="C323" s="126"/>
      <c r="D323" s="131" t="s">
        <v>563</v>
      </c>
      <c r="E323" s="224"/>
      <c r="F323" s="197">
        <v>46000</v>
      </c>
      <c r="G323" s="114"/>
      <c r="H323" s="91" t="s">
        <v>25</v>
      </c>
      <c r="I323" s="91" t="s">
        <v>558</v>
      </c>
      <c r="J323" s="91" t="str">
        <f>IF(ISNUMBER(SEARCH(#REF!,H323)),"是","否")</f>
        <v>否</v>
      </c>
      <c r="K323" s="91" t="str">
        <f>IF(ISNUMBER(SEARCH(#REF!,I323)),"是","否")</f>
        <v>否</v>
      </c>
    </row>
    <row r="324" s="91" customFormat="1" ht="21.6" spans="1:11">
      <c r="A324" s="185"/>
      <c r="B324" s="125"/>
      <c r="C324" s="126"/>
      <c r="D324" s="121" t="s">
        <v>564</v>
      </c>
      <c r="E324" s="224"/>
      <c r="F324" s="122">
        <v>15000</v>
      </c>
      <c r="G324" s="142" t="s">
        <v>565</v>
      </c>
      <c r="H324" s="91" t="s">
        <v>25</v>
      </c>
      <c r="I324" s="91" t="s">
        <v>558</v>
      </c>
      <c r="J324" s="91" t="str">
        <f>IF(ISNUMBER(SEARCH(#REF!,H324)),"是","否")</f>
        <v>否</v>
      </c>
      <c r="K324" s="91" t="str">
        <f>IF(ISNUMBER(SEARCH(#REF!,I324)),"是","否")</f>
        <v>否</v>
      </c>
    </row>
    <row r="325" s="91" customFormat="1" ht="21.6" spans="1:11">
      <c r="A325" s="185"/>
      <c r="B325" s="125"/>
      <c r="C325" s="126"/>
      <c r="D325" s="121" t="s">
        <v>566</v>
      </c>
      <c r="E325" s="244"/>
      <c r="F325" s="122">
        <v>20000</v>
      </c>
      <c r="G325" s="143"/>
      <c r="H325" s="91" t="s">
        <v>25</v>
      </c>
      <c r="I325" s="91" t="s">
        <v>558</v>
      </c>
      <c r="J325" s="91" t="str">
        <f>IF(ISNUMBER(SEARCH(#REF!,H325)),"是","否")</f>
        <v>否</v>
      </c>
      <c r="K325" s="91" t="str">
        <f>IF(ISNUMBER(SEARCH(#REF!,I325)),"是","否")</f>
        <v>否</v>
      </c>
    </row>
    <row r="326" s="91" customFormat="1" ht="21.6" spans="1:11">
      <c r="A326" s="185"/>
      <c r="B326" s="125"/>
      <c r="C326" s="126"/>
      <c r="D326" s="121" t="s">
        <v>567</v>
      </c>
      <c r="E326" s="140"/>
      <c r="F326" s="122">
        <v>30000</v>
      </c>
      <c r="G326" s="143"/>
      <c r="H326" s="91" t="s">
        <v>25</v>
      </c>
      <c r="I326" s="91" t="s">
        <v>558</v>
      </c>
      <c r="J326" s="91" t="str">
        <f>IF(ISNUMBER(SEARCH(#REF!,H326)),"是","否")</f>
        <v>否</v>
      </c>
      <c r="K326" s="91" t="str">
        <f>IF(ISNUMBER(SEARCH(#REF!,I326)),"是","否")</f>
        <v>否</v>
      </c>
    </row>
    <row r="327" s="91" customFormat="1" ht="21.6" spans="1:11">
      <c r="A327" s="185"/>
      <c r="B327" s="125"/>
      <c r="C327" s="126"/>
      <c r="D327" s="121" t="s">
        <v>568</v>
      </c>
      <c r="E327" s="140"/>
      <c r="F327" s="122">
        <v>30000</v>
      </c>
      <c r="G327" s="143"/>
      <c r="H327" s="91" t="s">
        <v>25</v>
      </c>
      <c r="I327" s="91" t="s">
        <v>558</v>
      </c>
      <c r="J327" s="91" t="str">
        <f>IF(ISNUMBER(SEARCH(#REF!,H327)),"是","否")</f>
        <v>否</v>
      </c>
      <c r="K327" s="91" t="str">
        <f>IF(ISNUMBER(SEARCH(#REF!,I327)),"是","否")</f>
        <v>否</v>
      </c>
    </row>
    <row r="328" s="91" customFormat="1" ht="21.6" spans="1:11">
      <c r="A328" s="185"/>
      <c r="B328" s="125"/>
      <c r="C328" s="126"/>
      <c r="D328" s="121" t="s">
        <v>569</v>
      </c>
      <c r="E328" s="140"/>
      <c r="F328" s="122">
        <v>20000</v>
      </c>
      <c r="G328" s="143"/>
      <c r="H328" s="91" t="s">
        <v>25</v>
      </c>
      <c r="I328" s="91" t="s">
        <v>558</v>
      </c>
      <c r="J328" s="91" t="str">
        <f>IF(ISNUMBER(SEARCH(#REF!,H328)),"是","否")</f>
        <v>否</v>
      </c>
      <c r="K328" s="91" t="str">
        <f>IF(ISNUMBER(SEARCH(#REF!,I328)),"是","否")</f>
        <v>否</v>
      </c>
    </row>
    <row r="329" s="91" customFormat="1" ht="21.6" spans="1:11">
      <c r="A329" s="185"/>
      <c r="B329" s="125"/>
      <c r="C329" s="126"/>
      <c r="D329" s="121" t="s">
        <v>570</v>
      </c>
      <c r="E329" s="140"/>
      <c r="F329" s="122">
        <v>20000</v>
      </c>
      <c r="G329" s="143"/>
      <c r="H329" s="91" t="s">
        <v>25</v>
      </c>
      <c r="I329" s="91" t="s">
        <v>558</v>
      </c>
      <c r="J329" s="91" t="str">
        <f>IF(ISNUMBER(SEARCH(#REF!,H329)),"是","否")</f>
        <v>否</v>
      </c>
      <c r="K329" s="91" t="str">
        <f>IF(ISNUMBER(SEARCH(#REF!,I329)),"是","否")</f>
        <v>否</v>
      </c>
    </row>
    <row r="330" s="91" customFormat="1" ht="21.6" spans="1:11">
      <c r="A330" s="185"/>
      <c r="B330" s="125"/>
      <c r="C330" s="126"/>
      <c r="D330" s="121" t="s">
        <v>571</v>
      </c>
      <c r="E330" s="140"/>
      <c r="F330" s="122">
        <v>35000</v>
      </c>
      <c r="G330" s="143"/>
      <c r="H330" s="91" t="s">
        <v>25</v>
      </c>
      <c r="I330" s="91" t="s">
        <v>558</v>
      </c>
      <c r="J330" s="91" t="str">
        <f>IF(ISNUMBER(SEARCH(#REF!,H330)),"是","否")</f>
        <v>否</v>
      </c>
      <c r="K330" s="91" t="str">
        <f>IF(ISNUMBER(SEARCH(#REF!,I330)),"是","否")</f>
        <v>否</v>
      </c>
    </row>
    <row r="331" s="91" customFormat="1" ht="21.6" spans="1:11">
      <c r="A331" s="185"/>
      <c r="B331" s="125"/>
      <c r="C331" s="126"/>
      <c r="D331" s="121" t="s">
        <v>572</v>
      </c>
      <c r="E331" s="140"/>
      <c r="F331" s="122">
        <v>20000</v>
      </c>
      <c r="G331" s="143"/>
      <c r="H331" s="91" t="s">
        <v>25</v>
      </c>
      <c r="I331" s="91" t="s">
        <v>558</v>
      </c>
      <c r="J331" s="91" t="str">
        <f>IF(ISNUMBER(SEARCH(#REF!,H331)),"是","否")</f>
        <v>否</v>
      </c>
      <c r="K331" s="91" t="str">
        <f>IF(ISNUMBER(SEARCH(#REF!,I331)),"是","否")</f>
        <v>否</v>
      </c>
    </row>
    <row r="332" s="91" customFormat="1" ht="21.6" spans="1:11">
      <c r="A332" s="185"/>
      <c r="B332" s="119"/>
      <c r="C332" s="178"/>
      <c r="D332" s="121" t="s">
        <v>573</v>
      </c>
      <c r="E332" s="140"/>
      <c r="F332" s="122">
        <v>60000</v>
      </c>
      <c r="G332" s="144"/>
      <c r="H332" s="91" t="s">
        <v>25</v>
      </c>
      <c r="I332" s="91" t="s">
        <v>558</v>
      </c>
      <c r="J332" s="91" t="str">
        <f>IF(ISNUMBER(SEARCH(#REF!,H332)),"是","否")</f>
        <v>否</v>
      </c>
      <c r="K332" s="91" t="str">
        <f>IF(ISNUMBER(SEARCH(#REF!,I332)),"是","否")</f>
        <v>否</v>
      </c>
    </row>
    <row r="333" s="91" customFormat="1" ht="54" spans="1:11">
      <c r="A333" s="185"/>
      <c r="B333" s="109" t="s">
        <v>574</v>
      </c>
      <c r="C333" s="114" t="s">
        <v>575</v>
      </c>
      <c r="D333" s="131" t="s">
        <v>576</v>
      </c>
      <c r="E333" s="140"/>
      <c r="F333" s="113">
        <v>35000</v>
      </c>
      <c r="G333" s="114" t="s">
        <v>577</v>
      </c>
      <c r="H333" s="91" t="s">
        <v>37</v>
      </c>
      <c r="I333" s="91" t="s">
        <v>46</v>
      </c>
      <c r="J333" s="91" t="str">
        <f>IF(ISNUMBER(SEARCH(#REF!,H333)),"是","否")</f>
        <v>否</v>
      </c>
      <c r="K333" s="91" t="str">
        <f>IF(ISNUMBER(SEARCH(#REF!,I333)),"是","否")</f>
        <v>否</v>
      </c>
    </row>
    <row r="334" s="91" customFormat="1" spans="1:11">
      <c r="A334" s="185"/>
      <c r="B334" s="109" t="s">
        <v>578</v>
      </c>
      <c r="C334" s="114" t="s">
        <v>579</v>
      </c>
      <c r="D334" s="131" t="s">
        <v>580</v>
      </c>
      <c r="E334" s="140"/>
      <c r="F334" s="113">
        <v>1500</v>
      </c>
      <c r="G334" s="114" t="s">
        <v>581</v>
      </c>
      <c r="H334" s="91" t="s">
        <v>25</v>
      </c>
      <c r="I334" s="91" t="s">
        <v>46</v>
      </c>
      <c r="J334" s="91" t="str">
        <f>IF(ISNUMBER(SEARCH(#REF!,H334)),"是","否")</f>
        <v>否</v>
      </c>
      <c r="K334" s="91" t="str">
        <f>IF(ISNUMBER(SEARCH(#REF!,I334)),"是","否")</f>
        <v>否</v>
      </c>
    </row>
    <row r="335" s="91" customFormat="1" ht="22.5" customHeight="1" spans="1:11">
      <c r="A335" s="185"/>
      <c r="B335" s="117" t="s">
        <v>582</v>
      </c>
      <c r="C335" s="174" t="s">
        <v>583</v>
      </c>
      <c r="D335" s="131" t="s">
        <v>584</v>
      </c>
      <c r="E335" s="140"/>
      <c r="F335" s="113">
        <v>40000</v>
      </c>
      <c r="G335" s="114"/>
      <c r="H335" s="91" t="s">
        <v>44</v>
      </c>
      <c r="I335" s="91" t="s">
        <v>585</v>
      </c>
      <c r="J335" s="91" t="str">
        <f>IF(ISNUMBER(SEARCH(#REF!,H335)),"是","否")</f>
        <v>否</v>
      </c>
      <c r="K335" s="91" t="str">
        <f>IF(ISNUMBER(SEARCH(#REF!,I335)),"是","否")</f>
        <v>否</v>
      </c>
    </row>
    <row r="336" s="91" customFormat="1" ht="22.5" customHeight="1" spans="1:11">
      <c r="A336" s="185"/>
      <c r="B336" s="125"/>
      <c r="C336" s="126"/>
      <c r="D336" s="131" t="s">
        <v>586</v>
      </c>
      <c r="E336" s="140"/>
      <c r="F336" s="113">
        <v>70000</v>
      </c>
      <c r="G336" s="114"/>
      <c r="H336" s="91" t="s">
        <v>44</v>
      </c>
      <c r="I336" s="91" t="s">
        <v>585</v>
      </c>
      <c r="J336" s="91" t="str">
        <f>IF(ISNUMBER(SEARCH(#REF!,H336)),"是","否")</f>
        <v>否</v>
      </c>
      <c r="K336" s="91" t="str">
        <f>IF(ISNUMBER(SEARCH(#REF!,I336)),"是","否")</f>
        <v>否</v>
      </c>
    </row>
    <row r="337" s="91" customFormat="1" spans="1:11">
      <c r="A337" s="185"/>
      <c r="B337" s="125"/>
      <c r="C337" s="126"/>
      <c r="D337" s="131" t="s">
        <v>587</v>
      </c>
      <c r="E337" s="140"/>
      <c r="F337" s="113">
        <v>15000</v>
      </c>
      <c r="G337" s="123" t="s">
        <v>588</v>
      </c>
      <c r="H337" s="91" t="s">
        <v>44</v>
      </c>
      <c r="I337" s="91" t="s">
        <v>585</v>
      </c>
      <c r="J337" s="91" t="str">
        <f>IF(ISNUMBER(SEARCH(#REF!,H337)),"是","否")</f>
        <v>否</v>
      </c>
      <c r="K337" s="91" t="str">
        <f>IF(ISNUMBER(SEARCH(#REF!,I337)),"是","否")</f>
        <v>否</v>
      </c>
    </row>
    <row r="338" s="91" customFormat="1" spans="1:11">
      <c r="A338" s="185"/>
      <c r="B338" s="125"/>
      <c r="C338" s="126"/>
      <c r="D338" s="131" t="s">
        <v>589</v>
      </c>
      <c r="E338" s="140"/>
      <c r="F338" s="113">
        <v>24000</v>
      </c>
      <c r="G338" s="123" t="s">
        <v>588</v>
      </c>
      <c r="H338" s="91" t="s">
        <v>44</v>
      </c>
      <c r="I338" s="91" t="s">
        <v>585</v>
      </c>
      <c r="J338" s="91" t="str">
        <f>IF(ISNUMBER(SEARCH(#REF!,H338)),"是","否")</f>
        <v>否</v>
      </c>
      <c r="K338" s="91" t="str">
        <f>IF(ISNUMBER(SEARCH(#REF!,I338)),"是","否")</f>
        <v>否</v>
      </c>
    </row>
    <row r="339" s="91" customFormat="1" ht="21.6" spans="1:11">
      <c r="A339" s="185"/>
      <c r="B339" s="125"/>
      <c r="C339" s="126"/>
      <c r="D339" s="134" t="s">
        <v>590</v>
      </c>
      <c r="E339" s="140"/>
      <c r="F339" s="176">
        <v>40000</v>
      </c>
      <c r="G339" s="245" t="s">
        <v>591</v>
      </c>
      <c r="H339" s="91" t="s">
        <v>44</v>
      </c>
      <c r="I339" s="91" t="s">
        <v>585</v>
      </c>
      <c r="J339" s="91" t="str">
        <f>IF(ISNUMBER(SEARCH(#REF!,H339)),"是","否")</f>
        <v>否</v>
      </c>
      <c r="K339" s="91" t="str">
        <f>IF(ISNUMBER(SEARCH(#REF!,I339)),"是","否")</f>
        <v>否</v>
      </c>
    </row>
    <row r="340" s="91" customFormat="1" ht="32.4" spans="1:11">
      <c r="A340" s="185"/>
      <c r="B340" s="125"/>
      <c r="C340" s="126"/>
      <c r="D340" s="134" t="s">
        <v>592</v>
      </c>
      <c r="E340" s="140"/>
      <c r="F340" s="176">
        <v>70000</v>
      </c>
      <c r="G340" s="245" t="s">
        <v>593</v>
      </c>
      <c r="H340" s="91" t="s">
        <v>44</v>
      </c>
      <c r="I340" s="91" t="s">
        <v>585</v>
      </c>
      <c r="J340" s="91" t="str">
        <f>IF(ISNUMBER(SEARCH(#REF!,H340)),"是","否")</f>
        <v>否</v>
      </c>
      <c r="K340" s="91" t="str">
        <f>IF(ISNUMBER(SEARCH(#REF!,I340)),"是","否")</f>
        <v>否</v>
      </c>
    </row>
    <row r="341" s="91" customFormat="1" ht="32.4" spans="1:11">
      <c r="A341" s="185"/>
      <c r="B341" s="125"/>
      <c r="C341" s="126"/>
      <c r="D341" s="134" t="s">
        <v>594</v>
      </c>
      <c r="E341" s="140"/>
      <c r="F341" s="176">
        <v>250000</v>
      </c>
      <c r="G341" s="245" t="s">
        <v>595</v>
      </c>
      <c r="H341" s="91" t="s">
        <v>44</v>
      </c>
      <c r="I341" s="91" t="s">
        <v>585</v>
      </c>
      <c r="J341" s="91" t="str">
        <f>IF(ISNUMBER(SEARCH(#REF!,H341)),"是","否")</f>
        <v>否</v>
      </c>
      <c r="K341" s="91" t="str">
        <f>IF(ISNUMBER(SEARCH(#REF!,I341)),"是","否")</f>
        <v>否</v>
      </c>
    </row>
    <row r="342" s="91" customFormat="1" ht="32.4" spans="1:11">
      <c r="A342" s="185"/>
      <c r="B342" s="125"/>
      <c r="C342" s="126"/>
      <c r="D342" s="134" t="s">
        <v>596</v>
      </c>
      <c r="E342" s="140"/>
      <c r="F342" s="176">
        <v>150000</v>
      </c>
      <c r="G342" s="245" t="s">
        <v>597</v>
      </c>
      <c r="H342" s="91" t="s">
        <v>44</v>
      </c>
      <c r="I342" s="91" t="s">
        <v>585</v>
      </c>
      <c r="J342" s="91" t="str">
        <f>IF(ISNUMBER(SEARCH(#REF!,H342)),"是","否")</f>
        <v>否</v>
      </c>
      <c r="K342" s="91" t="str">
        <f>IF(ISNUMBER(SEARCH(#REF!,I342)),"是","否")</f>
        <v>否</v>
      </c>
    </row>
    <row r="343" s="91" customFormat="1" spans="1:11">
      <c r="A343" s="185"/>
      <c r="B343" s="125"/>
      <c r="C343" s="126"/>
      <c r="D343" s="131" t="s">
        <v>598</v>
      </c>
      <c r="E343" s="140"/>
      <c r="F343" s="113">
        <v>150000</v>
      </c>
      <c r="G343" s="114"/>
      <c r="H343" s="91" t="s">
        <v>599</v>
      </c>
      <c r="I343" s="91" t="s">
        <v>585</v>
      </c>
      <c r="J343" s="91" t="str">
        <f>IF(ISNUMBER(SEARCH(#REF!,H343)),"是","否")</f>
        <v>否</v>
      </c>
      <c r="K343" s="91" t="str">
        <f>IF(ISNUMBER(SEARCH(#REF!,I343)),"是","否")</f>
        <v>否</v>
      </c>
    </row>
    <row r="344" s="91" customFormat="1" ht="22.5" customHeight="1" spans="1:11">
      <c r="A344" s="185"/>
      <c r="B344" s="125"/>
      <c r="C344" s="126"/>
      <c r="D344" s="131" t="s">
        <v>600</v>
      </c>
      <c r="E344" s="140"/>
      <c r="F344" s="113">
        <v>150000</v>
      </c>
      <c r="G344" s="114"/>
      <c r="H344" s="91" t="s">
        <v>599</v>
      </c>
      <c r="I344" s="91" t="s">
        <v>585</v>
      </c>
      <c r="J344" s="91" t="str">
        <f>IF(ISNUMBER(SEARCH(#REF!,H344)),"是","否")</f>
        <v>否</v>
      </c>
      <c r="K344" s="91" t="str">
        <f>IF(ISNUMBER(SEARCH(#REF!,I344)),"是","否")</f>
        <v>否</v>
      </c>
    </row>
    <row r="345" s="91" customFormat="1" ht="22.5" customHeight="1" spans="1:11">
      <c r="A345" s="185"/>
      <c r="B345" s="125"/>
      <c r="C345" s="126"/>
      <c r="D345" s="131" t="s">
        <v>601</v>
      </c>
      <c r="E345" s="140"/>
      <c r="F345" s="113">
        <v>0</v>
      </c>
      <c r="G345" s="114"/>
      <c r="H345" s="91" t="s">
        <v>25</v>
      </c>
      <c r="I345" s="91" t="s">
        <v>602</v>
      </c>
      <c r="J345" s="91" t="str">
        <f>IF(ISNUMBER(SEARCH(#REF!,H345)),"是","否")</f>
        <v>否</v>
      </c>
      <c r="K345" s="91" t="str">
        <f>IF(ISNUMBER(SEARCH(#REF!,I345)),"是","否")</f>
        <v>否</v>
      </c>
    </row>
    <row r="346" s="91" customFormat="1" ht="21.6" spans="1:11">
      <c r="A346" s="185"/>
      <c r="B346" s="119"/>
      <c r="C346" s="120"/>
      <c r="D346" s="131" t="s">
        <v>603</v>
      </c>
      <c r="E346" s="140"/>
      <c r="F346" s="113">
        <v>60000</v>
      </c>
      <c r="G346" s="114" t="s">
        <v>604</v>
      </c>
      <c r="H346" s="91" t="s">
        <v>25</v>
      </c>
      <c r="I346" s="91" t="s">
        <v>558</v>
      </c>
      <c r="J346" s="91" t="str">
        <f>IF(ISNUMBER(SEARCH(#REF!,H346)),"是","否")</f>
        <v>否</v>
      </c>
      <c r="K346" s="91" t="str">
        <f>IF(ISNUMBER(SEARCH(#REF!,I346)),"是","否")</f>
        <v>否</v>
      </c>
    </row>
    <row r="347" s="91" customFormat="1" ht="19" customHeight="1" spans="1:11">
      <c r="A347" s="185"/>
      <c r="B347" s="109" t="s">
        <v>605</v>
      </c>
      <c r="C347" s="110" t="s">
        <v>606</v>
      </c>
      <c r="D347" s="131" t="s">
        <v>607</v>
      </c>
      <c r="E347" s="140"/>
      <c r="F347" s="113">
        <v>30000</v>
      </c>
      <c r="G347" s="114"/>
      <c r="H347" s="91" t="s">
        <v>25</v>
      </c>
      <c r="I347" s="91" t="s">
        <v>46</v>
      </c>
      <c r="J347" s="91" t="str">
        <f>IF(ISNUMBER(SEARCH(#REF!,H347)),"是","否")</f>
        <v>否</v>
      </c>
      <c r="K347" s="91" t="str">
        <f>IF(ISNUMBER(SEARCH(#REF!,I347)),"是","否")</f>
        <v>否</v>
      </c>
    </row>
    <row r="348" s="91" customFormat="1" ht="19" customHeight="1" spans="1:11">
      <c r="A348" s="185"/>
      <c r="B348" s="109"/>
      <c r="C348" s="110"/>
      <c r="D348" s="246" t="s">
        <v>608</v>
      </c>
      <c r="E348" s="140"/>
      <c r="F348" s="113">
        <v>22500</v>
      </c>
      <c r="G348" s="142"/>
      <c r="H348" s="91" t="s">
        <v>25</v>
      </c>
      <c r="I348" s="91" t="s">
        <v>46</v>
      </c>
      <c r="J348" s="91" t="str">
        <f>IF(ISNUMBER(SEARCH(#REF!,H348)),"是","否")</f>
        <v>否</v>
      </c>
      <c r="K348" s="91" t="str">
        <f>IF(ISNUMBER(SEARCH(#REF!,I348)),"是","否")</f>
        <v>否</v>
      </c>
    </row>
    <row r="349" s="91" customFormat="1" ht="23.5" customHeight="1" spans="1:11">
      <c r="A349" s="185"/>
      <c r="B349" s="109"/>
      <c r="C349" s="110"/>
      <c r="D349" s="150" t="s">
        <v>609</v>
      </c>
      <c r="E349" s="140"/>
      <c r="F349" s="219">
        <v>20000</v>
      </c>
      <c r="G349" s="142" t="s">
        <v>610</v>
      </c>
      <c r="H349" s="91" t="s">
        <v>25</v>
      </c>
      <c r="I349" s="91" t="s">
        <v>46</v>
      </c>
      <c r="J349" s="91" t="str">
        <f>IF(ISNUMBER(SEARCH(#REF!,H349)),"是","否")</f>
        <v>否</v>
      </c>
      <c r="K349" s="91" t="str">
        <f>IF(ISNUMBER(SEARCH(#REF!,I349)),"是","否")</f>
        <v>否</v>
      </c>
    </row>
    <row r="350" s="91" customFormat="1" ht="21.6" spans="1:11">
      <c r="A350" s="185"/>
      <c r="B350" s="109"/>
      <c r="C350" s="110"/>
      <c r="D350" s="150" t="s">
        <v>611</v>
      </c>
      <c r="E350" s="140"/>
      <c r="F350" s="151">
        <v>22500</v>
      </c>
      <c r="G350" s="144"/>
      <c r="H350" s="91" t="s">
        <v>25</v>
      </c>
      <c r="I350" s="91" t="s">
        <v>46</v>
      </c>
      <c r="J350" s="91" t="str">
        <f>IF(ISNUMBER(SEARCH(#REF!,H350)),"是","否")</f>
        <v>否</v>
      </c>
      <c r="K350" s="91" t="str">
        <f>IF(ISNUMBER(SEARCH(#REF!,I350)),"是","否")</f>
        <v>否</v>
      </c>
    </row>
    <row r="351" s="91" customFormat="1" spans="1:11">
      <c r="A351" s="185"/>
      <c r="B351" s="109"/>
      <c r="C351" s="110"/>
      <c r="D351" s="131" t="s">
        <v>612</v>
      </c>
      <c r="E351" s="140"/>
      <c r="F351" s="113">
        <v>45000</v>
      </c>
      <c r="G351" s="114"/>
      <c r="H351" s="91" t="s">
        <v>25</v>
      </c>
      <c r="I351" s="91" t="s">
        <v>46</v>
      </c>
      <c r="J351" s="91" t="str">
        <f>IF(ISNUMBER(SEARCH(#REF!,H351)),"是","否")</f>
        <v>否</v>
      </c>
      <c r="K351" s="91" t="str">
        <f>IF(ISNUMBER(SEARCH(#REF!,I351)),"是","否")</f>
        <v>否</v>
      </c>
    </row>
    <row r="352" s="91" customFormat="1" ht="43.2" spans="1:11">
      <c r="A352" s="185"/>
      <c r="B352" s="109"/>
      <c r="C352" s="110"/>
      <c r="D352" s="121" t="s">
        <v>613</v>
      </c>
      <c r="E352" s="140"/>
      <c r="F352" s="122">
        <v>51400</v>
      </c>
      <c r="G352" s="114" t="s">
        <v>614</v>
      </c>
      <c r="H352" s="91" t="s">
        <v>25</v>
      </c>
      <c r="I352" s="91" t="s">
        <v>46</v>
      </c>
      <c r="J352" s="91" t="str">
        <f>IF(ISNUMBER(SEARCH(#REF!,H352)),"是","否")</f>
        <v>否</v>
      </c>
      <c r="K352" s="91" t="str">
        <f>IF(ISNUMBER(SEARCH(#REF!,I352)),"是","否")</f>
        <v>否</v>
      </c>
    </row>
    <row r="353" s="91" customFormat="1" spans="1:11">
      <c r="A353" s="185"/>
      <c r="B353" s="109"/>
      <c r="C353" s="110"/>
      <c r="D353" s="131" t="s">
        <v>615</v>
      </c>
      <c r="E353" s="140"/>
      <c r="F353" s="113">
        <v>280000</v>
      </c>
      <c r="G353" s="114"/>
      <c r="H353" s="91" t="s">
        <v>25</v>
      </c>
      <c r="I353" s="91" t="s">
        <v>46</v>
      </c>
      <c r="J353" s="91" t="str">
        <f>IF(ISNUMBER(SEARCH(#REF!,H353)),"是","否")</f>
        <v>否</v>
      </c>
      <c r="K353" s="91" t="str">
        <f>IF(ISNUMBER(SEARCH(#REF!,I353)),"是","否")</f>
        <v>否</v>
      </c>
    </row>
    <row r="354" s="91" customFormat="1" spans="1:11">
      <c r="A354" s="185"/>
      <c r="B354" s="109"/>
      <c r="C354" s="110"/>
      <c r="D354" s="247" t="s">
        <v>616</v>
      </c>
      <c r="E354" s="140"/>
      <c r="F354" s="219">
        <v>15000</v>
      </c>
      <c r="G354" s="207" t="s">
        <v>617</v>
      </c>
      <c r="H354" s="91" t="s">
        <v>25</v>
      </c>
      <c r="I354" s="91" t="s">
        <v>46</v>
      </c>
      <c r="J354" s="91" t="str">
        <f>IF(ISNUMBER(SEARCH(#REF!,H354)),"是","否")</f>
        <v>否</v>
      </c>
      <c r="K354" s="91" t="str">
        <f>IF(ISNUMBER(SEARCH(#REF!,I354)),"是","否")</f>
        <v>否</v>
      </c>
    </row>
    <row r="355" s="91" customFormat="1" spans="1:11">
      <c r="A355" s="185"/>
      <c r="B355" s="109"/>
      <c r="C355" s="110"/>
      <c r="D355" s="247" t="s">
        <v>618</v>
      </c>
      <c r="E355" s="140"/>
      <c r="F355" s="219">
        <v>21000</v>
      </c>
      <c r="G355" s="209"/>
      <c r="H355" s="91" t="s">
        <v>25</v>
      </c>
      <c r="I355" s="91" t="s">
        <v>46</v>
      </c>
      <c r="J355" s="91" t="str">
        <f>IF(ISNUMBER(SEARCH(#REF!,H355)),"是","否")</f>
        <v>否</v>
      </c>
      <c r="K355" s="91" t="str">
        <f>IF(ISNUMBER(SEARCH(#REF!,I355)),"是","否")</f>
        <v>否</v>
      </c>
    </row>
    <row r="356" s="91" customFormat="1" ht="21.6" spans="1:11">
      <c r="A356" s="185"/>
      <c r="B356" s="109"/>
      <c r="C356" s="110"/>
      <c r="D356" s="247" t="s">
        <v>619</v>
      </c>
      <c r="E356" s="140"/>
      <c r="F356" s="219">
        <v>315000</v>
      </c>
      <c r="G356" s="209"/>
      <c r="H356" s="91" t="s">
        <v>25</v>
      </c>
      <c r="I356" s="91" t="s">
        <v>46</v>
      </c>
      <c r="J356" s="91" t="str">
        <f>IF(ISNUMBER(SEARCH(#REF!,H356)),"是","否")</f>
        <v>否</v>
      </c>
      <c r="K356" s="91" t="str">
        <f>IF(ISNUMBER(SEARCH(#REF!,I356)),"是","否")</f>
        <v>否</v>
      </c>
    </row>
    <row r="357" s="91" customFormat="1" ht="21.6" spans="1:11">
      <c r="A357" s="185"/>
      <c r="B357" s="109"/>
      <c r="C357" s="110"/>
      <c r="D357" s="247" t="s">
        <v>620</v>
      </c>
      <c r="E357" s="140"/>
      <c r="F357" s="219">
        <v>480000</v>
      </c>
      <c r="G357" s="213"/>
      <c r="H357" s="91" t="s">
        <v>25</v>
      </c>
      <c r="I357" s="91" t="s">
        <v>46</v>
      </c>
      <c r="J357" s="91" t="str">
        <f>IF(ISNUMBER(SEARCH(#REF!,H357)),"是","否")</f>
        <v>否</v>
      </c>
      <c r="K357" s="91" t="str">
        <f>IF(ISNUMBER(SEARCH(#REF!,I357)),"是","否")</f>
        <v>否</v>
      </c>
    </row>
    <row r="358" s="91" customFormat="1" spans="1:11">
      <c r="A358" s="185"/>
      <c r="B358" s="109" t="s">
        <v>621</v>
      </c>
      <c r="C358" s="110" t="s">
        <v>622</v>
      </c>
      <c r="D358" s="131" t="s">
        <v>623</v>
      </c>
      <c r="E358" s="140"/>
      <c r="F358" s="113">
        <v>25200</v>
      </c>
      <c r="G358" s="114"/>
      <c r="H358" s="91" t="s">
        <v>25</v>
      </c>
      <c r="I358" s="91" t="s">
        <v>46</v>
      </c>
      <c r="J358" s="91" t="str">
        <f>IF(ISNUMBER(SEARCH(#REF!,H358)),"是","否")</f>
        <v>否</v>
      </c>
      <c r="K358" s="91" t="str">
        <f>IF(ISNUMBER(SEARCH(#REF!,I358)),"是","否")</f>
        <v>否</v>
      </c>
    </row>
    <row r="359" s="91" customFormat="1" spans="1:11">
      <c r="A359" s="185"/>
      <c r="B359" s="109"/>
      <c r="C359" s="110"/>
      <c r="D359" s="131" t="s">
        <v>624</v>
      </c>
      <c r="E359" s="152"/>
      <c r="F359" s="113">
        <v>36000</v>
      </c>
      <c r="G359" s="114"/>
      <c r="H359" s="91" t="s">
        <v>25</v>
      </c>
      <c r="I359" s="91" t="s">
        <v>46</v>
      </c>
      <c r="J359" s="91" t="str">
        <f>IF(ISNUMBER(SEARCH(#REF!,H359)),"是","否")</f>
        <v>否</v>
      </c>
      <c r="K359" s="91" t="str">
        <f>IF(ISNUMBER(SEARCH(#REF!,I359)),"是","否")</f>
        <v>否</v>
      </c>
    </row>
    <row r="360" s="91" customFormat="1" spans="1:11">
      <c r="A360" s="185"/>
      <c r="B360" s="109" t="s">
        <v>625</v>
      </c>
      <c r="C360" s="110" t="s">
        <v>626</v>
      </c>
      <c r="D360" s="131" t="s">
        <v>627</v>
      </c>
      <c r="E360" s="140"/>
      <c r="F360" s="113">
        <v>95000</v>
      </c>
      <c r="G360" s="114"/>
      <c r="H360" s="91" t="s">
        <v>25</v>
      </c>
      <c r="I360" s="91" t="s">
        <v>46</v>
      </c>
      <c r="J360" s="91" t="str">
        <f>IF(ISNUMBER(SEARCH(#REF!,H360)),"是","否")</f>
        <v>否</v>
      </c>
      <c r="K360" s="91" t="str">
        <f>IF(ISNUMBER(SEARCH(#REF!,I360)),"是","否")</f>
        <v>否</v>
      </c>
    </row>
    <row r="361" s="91" customFormat="1" spans="1:11">
      <c r="A361" s="185"/>
      <c r="B361" s="109" t="s">
        <v>628</v>
      </c>
      <c r="C361" s="110" t="s">
        <v>629</v>
      </c>
      <c r="D361" s="131" t="s">
        <v>630</v>
      </c>
      <c r="E361" s="140"/>
      <c r="F361" s="113">
        <v>68000</v>
      </c>
      <c r="G361" s="114"/>
      <c r="H361" s="91" t="s">
        <v>25</v>
      </c>
      <c r="I361" s="91" t="s">
        <v>46</v>
      </c>
      <c r="J361" s="91" t="str">
        <f>IF(ISNUMBER(SEARCH(#REF!,H361)),"是","否")</f>
        <v>否</v>
      </c>
      <c r="K361" s="91" t="str">
        <f>IF(ISNUMBER(SEARCH(#REF!,I361)),"是","否")</f>
        <v>否</v>
      </c>
    </row>
    <row r="362" s="91" customFormat="1" spans="1:11">
      <c r="A362" s="185"/>
      <c r="B362" s="109"/>
      <c r="C362" s="110"/>
      <c r="D362" s="131" t="s">
        <v>631</v>
      </c>
      <c r="E362" s="140"/>
      <c r="F362" s="113">
        <v>93000</v>
      </c>
      <c r="G362" s="114"/>
      <c r="H362" s="91" t="s">
        <v>25</v>
      </c>
      <c r="I362" s="91" t="s">
        <v>46</v>
      </c>
      <c r="J362" s="91" t="str">
        <f>IF(ISNUMBER(SEARCH(#REF!,H362)),"是","否")</f>
        <v>否</v>
      </c>
      <c r="K362" s="91" t="str">
        <f>IF(ISNUMBER(SEARCH(#REF!,I362)),"是","否")</f>
        <v>否</v>
      </c>
    </row>
    <row r="363" s="91" customFormat="1" ht="32.4" spans="1:11">
      <c r="A363" s="185"/>
      <c r="B363" s="109" t="s">
        <v>632</v>
      </c>
      <c r="C363" s="110" t="s">
        <v>633</v>
      </c>
      <c r="D363" s="248" t="s">
        <v>634</v>
      </c>
      <c r="E363" s="140"/>
      <c r="F363" s="113">
        <v>0</v>
      </c>
      <c r="G363" s="245" t="s">
        <v>635</v>
      </c>
      <c r="H363" s="91" t="s">
        <v>25</v>
      </c>
      <c r="I363" s="91" t="s">
        <v>46</v>
      </c>
      <c r="J363" s="91" t="str">
        <f>IF(ISNUMBER(SEARCH(#REF!,H363)),"是","否")</f>
        <v>否</v>
      </c>
      <c r="K363" s="91" t="str">
        <f>IF(ISNUMBER(SEARCH(#REF!,I363)),"是","否")</f>
        <v>否</v>
      </c>
    </row>
    <row r="364" s="91" customFormat="1" ht="15" customHeight="1" spans="1:11">
      <c r="A364" s="185"/>
      <c r="B364" s="117" t="s">
        <v>636</v>
      </c>
      <c r="C364" s="249" t="s">
        <v>637</v>
      </c>
      <c r="D364" s="250" t="s">
        <v>638</v>
      </c>
      <c r="E364" s="140"/>
      <c r="F364" s="113">
        <v>110000</v>
      </c>
      <c r="G364" s="114" t="s">
        <v>639</v>
      </c>
      <c r="H364" s="91" t="s">
        <v>25</v>
      </c>
      <c r="I364" s="91" t="s">
        <v>46</v>
      </c>
      <c r="J364" s="91" t="str">
        <f>IF(ISNUMBER(SEARCH(#REF!,H364)),"是","否")</f>
        <v>否</v>
      </c>
      <c r="K364" s="91" t="str">
        <f>IF(ISNUMBER(SEARCH(#REF!,I364)),"是","否")</f>
        <v>否</v>
      </c>
    </row>
    <row r="365" s="91" customFormat="1" spans="1:11">
      <c r="A365" s="185"/>
      <c r="B365" s="125"/>
      <c r="C365" s="251"/>
      <c r="D365" s="252"/>
      <c r="E365" s="140"/>
      <c r="F365" s="113">
        <v>140000</v>
      </c>
      <c r="G365" s="114" t="s">
        <v>640</v>
      </c>
      <c r="H365" s="91" t="s">
        <v>25</v>
      </c>
      <c r="I365" s="91" t="s">
        <v>46</v>
      </c>
      <c r="J365" s="91" t="str">
        <f>IF(ISNUMBER(SEARCH(#REF!,H365)),"是","否")</f>
        <v>否</v>
      </c>
      <c r="K365" s="91" t="str">
        <f>IF(ISNUMBER(SEARCH(#REF!,I365)),"是","否")</f>
        <v>否</v>
      </c>
    </row>
    <row r="366" s="91" customFormat="1" spans="1:11">
      <c r="A366" s="185"/>
      <c r="B366" s="125"/>
      <c r="C366" s="251"/>
      <c r="D366" s="253"/>
      <c r="E366" s="140"/>
      <c r="F366" s="113">
        <v>180000</v>
      </c>
      <c r="G366" s="114" t="s">
        <v>641</v>
      </c>
      <c r="H366" s="91" t="s">
        <v>25</v>
      </c>
      <c r="I366" s="91" t="s">
        <v>46</v>
      </c>
      <c r="J366" s="91" t="str">
        <f>IF(ISNUMBER(SEARCH(#REF!,H366)),"是","否")</f>
        <v>否</v>
      </c>
      <c r="K366" s="91" t="str">
        <f>IF(ISNUMBER(SEARCH(#REF!,I366)),"是","否")</f>
        <v>否</v>
      </c>
    </row>
    <row r="367" s="91" customFormat="1" ht="64.8" spans="1:11">
      <c r="A367" s="185"/>
      <c r="B367" s="125"/>
      <c r="C367" s="251"/>
      <c r="D367" s="254" t="s">
        <v>642</v>
      </c>
      <c r="E367" s="140"/>
      <c r="F367" s="122">
        <v>439240</v>
      </c>
      <c r="G367" s="123" t="s">
        <v>643</v>
      </c>
      <c r="H367" s="91" t="s">
        <v>44</v>
      </c>
      <c r="I367" s="91" t="s">
        <v>602</v>
      </c>
      <c r="J367" s="91" t="str">
        <f>IF(ISNUMBER(SEARCH(#REF!,H367)),"是","否")</f>
        <v>否</v>
      </c>
      <c r="K367" s="91" t="str">
        <f>IF(ISNUMBER(SEARCH(#REF!,I367)),"是","否")</f>
        <v>否</v>
      </c>
    </row>
    <row r="368" s="91" customFormat="1" ht="21.6" spans="1:11">
      <c r="A368" s="185"/>
      <c r="B368" s="125"/>
      <c r="C368" s="251"/>
      <c r="D368" s="255"/>
      <c r="E368" s="140"/>
      <c r="F368" s="122">
        <v>421240</v>
      </c>
      <c r="G368" s="123" t="s">
        <v>644</v>
      </c>
      <c r="H368" s="91" t="s">
        <v>44</v>
      </c>
      <c r="I368" s="91" t="s">
        <v>602</v>
      </c>
      <c r="J368" s="91" t="str">
        <f>IF(ISNUMBER(SEARCH(#REF!,H368)),"是","否")</f>
        <v>否</v>
      </c>
      <c r="K368" s="91" t="str">
        <f>IF(ISNUMBER(SEARCH(#REF!,I368)),"是","否")</f>
        <v>否</v>
      </c>
    </row>
    <row r="369" s="91" customFormat="1" ht="21.6" spans="1:11">
      <c r="A369" s="185"/>
      <c r="B369" s="125"/>
      <c r="C369" s="251"/>
      <c r="D369" s="254" t="s">
        <v>645</v>
      </c>
      <c r="E369" s="140"/>
      <c r="F369" s="122">
        <v>358240</v>
      </c>
      <c r="G369" s="123" t="s">
        <v>646</v>
      </c>
      <c r="H369" s="91" t="s">
        <v>44</v>
      </c>
      <c r="I369" s="91" t="s">
        <v>647</v>
      </c>
      <c r="J369" s="91" t="str">
        <f>IF(ISNUMBER(SEARCH(#REF!,H369)),"是","否")</f>
        <v>否</v>
      </c>
      <c r="K369" s="91" t="str">
        <f>IF(ISNUMBER(SEARCH(#REF!,I369)),"是","否")</f>
        <v>否</v>
      </c>
    </row>
    <row r="370" s="91" customFormat="1" ht="21.6" spans="1:11">
      <c r="A370" s="185"/>
      <c r="B370" s="125"/>
      <c r="C370" s="251"/>
      <c r="D370" s="256"/>
      <c r="E370" s="140"/>
      <c r="F370" s="122">
        <v>340240</v>
      </c>
      <c r="G370" s="123" t="s">
        <v>648</v>
      </c>
      <c r="H370" s="91" t="s">
        <v>44</v>
      </c>
      <c r="I370" s="91" t="s">
        <v>647</v>
      </c>
      <c r="J370" s="91" t="str">
        <f>IF(ISNUMBER(SEARCH(#REF!,H370)),"是","否")</f>
        <v>否</v>
      </c>
      <c r="K370" s="91" t="str">
        <f>IF(ISNUMBER(SEARCH(#REF!,I370)),"是","否")</f>
        <v>否</v>
      </c>
    </row>
    <row r="371" s="91" customFormat="1" ht="32.4" spans="1:11">
      <c r="A371" s="185"/>
      <c r="B371" s="125"/>
      <c r="C371" s="251"/>
      <c r="D371" s="256"/>
      <c r="E371" s="140"/>
      <c r="F371" s="122">
        <v>358240</v>
      </c>
      <c r="G371" s="123" t="s">
        <v>649</v>
      </c>
      <c r="H371" s="91" t="s">
        <v>44</v>
      </c>
      <c r="I371" s="91" t="s">
        <v>647</v>
      </c>
      <c r="J371" s="91" t="str">
        <f>IF(ISNUMBER(SEARCH(#REF!,H371)),"是","否")</f>
        <v>否</v>
      </c>
      <c r="K371" s="91" t="str">
        <f>IF(ISNUMBER(SEARCH(#REF!,I371)),"是","否")</f>
        <v>否</v>
      </c>
    </row>
    <row r="372" s="91" customFormat="1" ht="32.4" spans="1:11">
      <c r="A372" s="185"/>
      <c r="B372" s="125"/>
      <c r="C372" s="251"/>
      <c r="D372" s="255"/>
      <c r="E372" s="140"/>
      <c r="F372" s="122">
        <v>340240</v>
      </c>
      <c r="G372" s="123" t="s">
        <v>650</v>
      </c>
      <c r="H372" s="91" t="s">
        <v>44</v>
      </c>
      <c r="I372" s="91" t="s">
        <v>647</v>
      </c>
      <c r="J372" s="91" t="str">
        <f>IF(ISNUMBER(SEARCH(#REF!,H372)),"是","否")</f>
        <v>否</v>
      </c>
      <c r="K372" s="91" t="str">
        <f>IF(ISNUMBER(SEARCH(#REF!,I372)),"是","否")</f>
        <v>否</v>
      </c>
    </row>
    <row r="373" s="91" customFormat="1" ht="21.6" spans="1:11">
      <c r="A373" s="185"/>
      <c r="B373" s="125"/>
      <c r="C373" s="251"/>
      <c r="D373" s="254" t="s">
        <v>651</v>
      </c>
      <c r="E373" s="140"/>
      <c r="F373" s="122">
        <v>390640</v>
      </c>
      <c r="G373" s="123" t="s">
        <v>652</v>
      </c>
      <c r="H373" s="91" t="s">
        <v>599</v>
      </c>
      <c r="I373" s="91" t="s">
        <v>46</v>
      </c>
      <c r="J373" s="91" t="str">
        <f>IF(ISNUMBER(SEARCH(#REF!,H373)),"是","否")</f>
        <v>否</v>
      </c>
      <c r="K373" s="91" t="str">
        <f>IF(ISNUMBER(SEARCH(#REF!,I373)),"是","否")</f>
        <v>否</v>
      </c>
    </row>
    <row r="374" s="91" customFormat="1" ht="21.6" spans="1:11">
      <c r="A374" s="185"/>
      <c r="B374" s="125"/>
      <c r="C374" s="251"/>
      <c r="D374" s="256"/>
      <c r="E374" s="140"/>
      <c r="F374" s="122">
        <v>372640</v>
      </c>
      <c r="G374" s="123" t="s">
        <v>653</v>
      </c>
      <c r="H374" s="91" t="s">
        <v>599</v>
      </c>
      <c r="I374" s="91" t="s">
        <v>46</v>
      </c>
      <c r="J374" s="91" t="str">
        <f>IF(ISNUMBER(SEARCH(#REF!,H374)),"是","否")</f>
        <v>否</v>
      </c>
      <c r="K374" s="91" t="str">
        <f>IF(ISNUMBER(SEARCH(#REF!,I374)),"是","否")</f>
        <v>否</v>
      </c>
    </row>
    <row r="375" s="91" customFormat="1" ht="32.4" spans="1:11">
      <c r="A375" s="185"/>
      <c r="B375" s="125"/>
      <c r="C375" s="251"/>
      <c r="D375" s="256"/>
      <c r="E375" s="140"/>
      <c r="F375" s="122">
        <v>390640</v>
      </c>
      <c r="G375" s="123" t="s">
        <v>654</v>
      </c>
      <c r="H375" s="91" t="s">
        <v>599</v>
      </c>
      <c r="I375" s="91" t="s">
        <v>46</v>
      </c>
      <c r="J375" s="91" t="str">
        <f>IF(ISNUMBER(SEARCH(#REF!,H375)),"是","否")</f>
        <v>否</v>
      </c>
      <c r="K375" s="91" t="str">
        <f>IF(ISNUMBER(SEARCH(#REF!,I375)),"是","否")</f>
        <v>否</v>
      </c>
    </row>
    <row r="376" s="91" customFormat="1" ht="32.4" spans="1:11">
      <c r="A376" s="185"/>
      <c r="B376" s="125"/>
      <c r="C376" s="251"/>
      <c r="D376" s="256"/>
      <c r="E376" s="140"/>
      <c r="F376" s="122">
        <v>372640</v>
      </c>
      <c r="G376" s="123" t="s">
        <v>655</v>
      </c>
      <c r="H376" s="91" t="s">
        <v>599</v>
      </c>
      <c r="I376" s="91" t="s">
        <v>46</v>
      </c>
      <c r="J376" s="91" t="str">
        <f>IF(ISNUMBER(SEARCH(#REF!,H376)),"是","否")</f>
        <v>否</v>
      </c>
      <c r="K376" s="91" t="str">
        <f>IF(ISNUMBER(SEARCH(#REF!,I376)),"是","否")</f>
        <v>否</v>
      </c>
    </row>
    <row r="377" s="91" customFormat="1" ht="21.6" spans="1:11">
      <c r="A377" s="185"/>
      <c r="B377" s="125"/>
      <c r="C377" s="251"/>
      <c r="D377" s="256"/>
      <c r="E377" s="140"/>
      <c r="F377" s="122">
        <v>390640</v>
      </c>
      <c r="G377" s="123" t="s">
        <v>656</v>
      </c>
      <c r="H377" s="91" t="s">
        <v>599</v>
      </c>
      <c r="I377" s="91" t="s">
        <v>46</v>
      </c>
      <c r="J377" s="91" t="str">
        <f>IF(ISNUMBER(SEARCH(#REF!,H377)),"是","否")</f>
        <v>否</v>
      </c>
      <c r="K377" s="91" t="str">
        <f>IF(ISNUMBER(SEARCH(#REF!,I377)),"是","否")</f>
        <v>否</v>
      </c>
    </row>
    <row r="378" s="91" customFormat="1" ht="21.6" spans="1:11">
      <c r="A378" s="185"/>
      <c r="B378" s="125"/>
      <c r="C378" s="251"/>
      <c r="D378" s="255"/>
      <c r="E378" s="140"/>
      <c r="F378" s="122">
        <v>372640</v>
      </c>
      <c r="G378" s="123" t="s">
        <v>657</v>
      </c>
      <c r="H378" s="91" t="s">
        <v>599</v>
      </c>
      <c r="I378" s="91" t="s">
        <v>46</v>
      </c>
      <c r="J378" s="91" t="str">
        <f>IF(ISNUMBER(SEARCH(#REF!,H378)),"是","否")</f>
        <v>否</v>
      </c>
      <c r="K378" s="91" t="str">
        <f>IF(ISNUMBER(SEARCH(#REF!,I378)),"是","否")</f>
        <v>否</v>
      </c>
    </row>
    <row r="379" s="91" customFormat="1" spans="1:11">
      <c r="A379" s="185"/>
      <c r="B379" s="117" t="s">
        <v>658</v>
      </c>
      <c r="C379" s="174" t="s">
        <v>659</v>
      </c>
      <c r="D379" s="157" t="s">
        <v>660</v>
      </c>
      <c r="E379" s="140"/>
      <c r="F379" s="113">
        <v>35000</v>
      </c>
      <c r="G379" s="114"/>
      <c r="H379" s="91" t="s">
        <v>25</v>
      </c>
      <c r="I379" s="91" t="s">
        <v>46</v>
      </c>
      <c r="J379" s="91" t="str">
        <f>IF(ISNUMBER(SEARCH(#REF!,H379)),"是","否")</f>
        <v>否</v>
      </c>
      <c r="K379" s="91" t="str">
        <f>IF(ISNUMBER(SEARCH(#REF!,I379)),"是","否")</f>
        <v>否</v>
      </c>
    </row>
    <row r="380" s="91" customFormat="1" ht="32.4" spans="1:11">
      <c r="A380" s="185"/>
      <c r="B380" s="125"/>
      <c r="C380" s="126"/>
      <c r="D380" s="121" t="s">
        <v>661</v>
      </c>
      <c r="E380" s="140"/>
      <c r="F380" s="113">
        <v>35000</v>
      </c>
      <c r="G380" s="123" t="s">
        <v>662</v>
      </c>
      <c r="H380" s="91" t="s">
        <v>25</v>
      </c>
      <c r="I380" s="91" t="s">
        <v>46</v>
      </c>
      <c r="J380" s="91" t="str">
        <f>IF(ISNUMBER(SEARCH(#REF!,H380)),"是","否")</f>
        <v>否</v>
      </c>
      <c r="K380" s="91" t="str">
        <f>IF(ISNUMBER(SEARCH(#REF!,I380)),"是","否")</f>
        <v>否</v>
      </c>
    </row>
    <row r="381" s="91" customFormat="1" spans="1:11">
      <c r="A381" s="185"/>
      <c r="B381" s="125"/>
      <c r="C381" s="126"/>
      <c r="D381" s="157" t="s">
        <v>663</v>
      </c>
      <c r="E381" s="140"/>
      <c r="F381" s="113">
        <v>0</v>
      </c>
      <c r="G381" s="114"/>
      <c r="H381" s="91" t="s">
        <v>25</v>
      </c>
      <c r="I381" s="91" t="s">
        <v>46</v>
      </c>
      <c r="J381" s="91" t="str">
        <f>IF(ISNUMBER(SEARCH(#REF!,H381)),"是","否")</f>
        <v>否</v>
      </c>
      <c r="K381" s="91" t="str">
        <f>IF(ISNUMBER(SEARCH(#REF!,I381)),"是","否")</f>
        <v>否</v>
      </c>
    </row>
    <row r="382" s="91" customFormat="1" ht="21.6" spans="1:11">
      <c r="A382" s="185"/>
      <c r="B382" s="125"/>
      <c r="C382" s="126"/>
      <c r="D382" s="121" t="s">
        <v>664</v>
      </c>
      <c r="E382" s="140"/>
      <c r="F382" s="122">
        <v>250000</v>
      </c>
      <c r="G382" s="142" t="s">
        <v>665</v>
      </c>
      <c r="H382" s="91" t="s">
        <v>25</v>
      </c>
      <c r="I382" s="91" t="s">
        <v>46</v>
      </c>
      <c r="J382" s="91" t="str">
        <f>IF(ISNUMBER(SEARCH(#REF!,H382)),"是","否")</f>
        <v>否</v>
      </c>
      <c r="K382" s="91" t="str">
        <f>IF(ISNUMBER(SEARCH(#REF!,I382)),"是","否")</f>
        <v>否</v>
      </c>
    </row>
    <row r="383" s="91" customFormat="1" ht="21.6" spans="1:11">
      <c r="A383" s="185"/>
      <c r="B383" s="125"/>
      <c r="C383" s="126"/>
      <c r="D383" s="121" t="s">
        <v>666</v>
      </c>
      <c r="E383" s="140"/>
      <c r="F383" s="122">
        <v>300000</v>
      </c>
      <c r="G383" s="143"/>
      <c r="H383" s="91" t="s">
        <v>25</v>
      </c>
      <c r="I383" s="91" t="s">
        <v>46</v>
      </c>
      <c r="J383" s="91" t="str">
        <f>IF(ISNUMBER(SEARCH(#REF!,H383)),"是","否")</f>
        <v>否</v>
      </c>
      <c r="K383" s="91" t="str">
        <f>IF(ISNUMBER(SEARCH(#REF!,I383)),"是","否")</f>
        <v>否</v>
      </c>
    </row>
    <row r="384" s="91" customFormat="1" spans="1:11">
      <c r="A384" s="185"/>
      <c r="B384" s="125"/>
      <c r="C384" s="126"/>
      <c r="D384" s="121" t="s">
        <v>667</v>
      </c>
      <c r="E384" s="140"/>
      <c r="F384" s="122">
        <v>230000</v>
      </c>
      <c r="G384" s="143"/>
      <c r="H384" s="91" t="s">
        <v>25</v>
      </c>
      <c r="I384" s="91" t="s">
        <v>46</v>
      </c>
      <c r="J384" s="91" t="str">
        <f>IF(ISNUMBER(SEARCH(#REF!,H384)),"是","否")</f>
        <v>否</v>
      </c>
      <c r="K384" s="91" t="str">
        <f>IF(ISNUMBER(SEARCH(#REF!,I384)),"是","否")</f>
        <v>否</v>
      </c>
    </row>
    <row r="385" s="91" customFormat="1" spans="1:11">
      <c r="A385" s="185"/>
      <c r="B385" s="125"/>
      <c r="C385" s="126"/>
      <c r="D385" s="121" t="s">
        <v>668</v>
      </c>
      <c r="E385" s="140"/>
      <c r="F385" s="122">
        <v>250000</v>
      </c>
      <c r="G385" s="144"/>
      <c r="H385" s="91" t="s">
        <v>25</v>
      </c>
      <c r="I385" s="91" t="s">
        <v>46</v>
      </c>
      <c r="J385" s="91" t="str">
        <f>IF(ISNUMBER(SEARCH(#REF!,H385)),"是","否")</f>
        <v>否</v>
      </c>
      <c r="K385" s="91" t="str">
        <f>IF(ISNUMBER(SEARCH(#REF!,I385)),"是","否")</f>
        <v>否</v>
      </c>
    </row>
    <row r="386" s="91" customFormat="1" spans="1:11">
      <c r="A386" s="185"/>
      <c r="B386" s="125"/>
      <c r="C386" s="126"/>
      <c r="D386" s="157" t="s">
        <v>669</v>
      </c>
      <c r="E386" s="140"/>
      <c r="F386" s="113">
        <v>52000</v>
      </c>
      <c r="G386" s="114"/>
      <c r="H386" s="91" t="s">
        <v>25</v>
      </c>
      <c r="I386" s="91" t="s">
        <v>46</v>
      </c>
      <c r="J386" s="91" t="str">
        <f>IF(ISNUMBER(SEARCH(#REF!,H386)),"是","否")</f>
        <v>否</v>
      </c>
      <c r="K386" s="91" t="str">
        <f>IF(ISNUMBER(SEARCH(#REF!,I386)),"是","否")</f>
        <v>否</v>
      </c>
    </row>
    <row r="387" s="91" customFormat="1" spans="1:11">
      <c r="A387" s="185"/>
      <c r="B387" s="125"/>
      <c r="C387" s="126"/>
      <c r="D387" s="157" t="s">
        <v>670</v>
      </c>
      <c r="E387" s="140"/>
      <c r="F387" s="113">
        <v>61000</v>
      </c>
      <c r="G387" s="114"/>
      <c r="H387" s="91" t="s">
        <v>25</v>
      </c>
      <c r="I387" s="91" t="s">
        <v>46</v>
      </c>
      <c r="J387" s="91" t="str">
        <f>IF(ISNUMBER(SEARCH(#REF!,H387)),"是","否")</f>
        <v>否</v>
      </c>
      <c r="K387" s="91" t="str">
        <f>IF(ISNUMBER(SEARCH(#REF!,I387)),"是","否")</f>
        <v>否</v>
      </c>
    </row>
    <row r="388" s="91" customFormat="1" spans="1:11">
      <c r="A388" s="185"/>
      <c r="B388" s="125"/>
      <c r="C388" s="126"/>
      <c r="D388" s="121" t="s">
        <v>671</v>
      </c>
      <c r="E388" s="140"/>
      <c r="F388" s="122">
        <v>2000</v>
      </c>
      <c r="G388" s="142" t="s">
        <v>672</v>
      </c>
      <c r="H388" s="91" t="s">
        <v>25</v>
      </c>
      <c r="I388" s="91" t="s">
        <v>46</v>
      </c>
      <c r="J388" s="91" t="str">
        <f>IF(ISNUMBER(SEARCH(#REF!,H388)),"是","否")</f>
        <v>否</v>
      </c>
      <c r="K388" s="91" t="str">
        <f>IF(ISNUMBER(SEARCH(#REF!,I388)),"是","否")</f>
        <v>否</v>
      </c>
    </row>
    <row r="389" s="91" customFormat="1" spans="1:11">
      <c r="A389" s="185"/>
      <c r="B389" s="125"/>
      <c r="C389" s="126"/>
      <c r="D389" s="121" t="s">
        <v>673</v>
      </c>
      <c r="E389" s="140"/>
      <c r="F389" s="122">
        <v>2000</v>
      </c>
      <c r="G389" s="143"/>
      <c r="H389" s="91" t="s">
        <v>25</v>
      </c>
      <c r="I389" s="91" t="s">
        <v>46</v>
      </c>
      <c r="J389" s="91" t="str">
        <f>IF(ISNUMBER(SEARCH(#REF!,H389)),"是","否")</f>
        <v>否</v>
      </c>
      <c r="K389" s="91" t="str">
        <f>IF(ISNUMBER(SEARCH(#REF!,I389)),"是","否")</f>
        <v>否</v>
      </c>
    </row>
    <row r="390" s="91" customFormat="1" ht="21.6" spans="1:11">
      <c r="A390" s="185"/>
      <c r="B390" s="125"/>
      <c r="C390" s="126"/>
      <c r="D390" s="157" t="s">
        <v>674</v>
      </c>
      <c r="E390" s="140"/>
      <c r="F390" s="132">
        <v>35000</v>
      </c>
      <c r="G390" s="142"/>
      <c r="H390" s="91" t="s">
        <v>25</v>
      </c>
      <c r="I390" s="91" t="s">
        <v>46</v>
      </c>
      <c r="J390" s="91" t="str">
        <f>IF(ISNUMBER(SEARCH(#REF!,H390)),"是","否")</f>
        <v>否</v>
      </c>
      <c r="K390" s="91" t="str">
        <f>IF(ISNUMBER(SEARCH(#REF!,I390)),"是","否")</f>
        <v>否</v>
      </c>
    </row>
    <row r="391" s="91" customFormat="1" ht="21.6" spans="1:11">
      <c r="A391" s="185"/>
      <c r="B391" s="125"/>
      <c r="C391" s="126"/>
      <c r="D391" s="165" t="s">
        <v>675</v>
      </c>
      <c r="E391" s="140"/>
      <c r="F391" s="132">
        <v>35000</v>
      </c>
      <c r="G391" s="142" t="s">
        <v>676</v>
      </c>
      <c r="H391" s="91" t="s">
        <v>25</v>
      </c>
      <c r="I391" s="91" t="s">
        <v>46</v>
      </c>
      <c r="J391" s="91" t="str">
        <f>IF(ISNUMBER(SEARCH(#REF!,H391)),"是","否")</f>
        <v>否</v>
      </c>
      <c r="K391" s="91" t="str">
        <f>IF(ISNUMBER(SEARCH(#REF!,I391)),"是","否")</f>
        <v>否</v>
      </c>
    </row>
    <row r="392" s="91" customFormat="1" ht="21.6" spans="1:11">
      <c r="A392" s="185"/>
      <c r="B392" s="125"/>
      <c r="C392" s="126"/>
      <c r="D392" s="248" t="s">
        <v>677</v>
      </c>
      <c r="E392" s="140"/>
      <c r="F392" s="257">
        <v>35000</v>
      </c>
      <c r="G392" s="168" t="s">
        <v>678</v>
      </c>
      <c r="H392" s="91" t="s">
        <v>25</v>
      </c>
      <c r="I392" s="91" t="s">
        <v>46</v>
      </c>
      <c r="J392" s="91" t="str">
        <f>IF(ISNUMBER(SEARCH(#REF!,H392)),"是","否")</f>
        <v>否</v>
      </c>
      <c r="K392" s="91" t="str">
        <f>IF(ISNUMBER(SEARCH(#REF!,I392)),"是","否")</f>
        <v>否</v>
      </c>
    </row>
    <row r="393" s="91" customFormat="1" ht="21.6" spans="1:11">
      <c r="A393" s="185"/>
      <c r="B393" s="125"/>
      <c r="C393" s="126"/>
      <c r="D393" s="248" t="s">
        <v>679</v>
      </c>
      <c r="E393" s="140"/>
      <c r="F393" s="257">
        <v>100000</v>
      </c>
      <c r="G393" s="169"/>
      <c r="H393" s="91" t="s">
        <v>25</v>
      </c>
      <c r="I393" s="91" t="s">
        <v>46</v>
      </c>
      <c r="J393" s="91" t="str">
        <f>IF(ISNUMBER(SEARCH(#REF!,H393)),"是","否")</f>
        <v>否</v>
      </c>
      <c r="K393" s="91" t="str">
        <f>IF(ISNUMBER(SEARCH(#REF!,I393)),"是","否")</f>
        <v>否</v>
      </c>
    </row>
    <row r="394" s="91" customFormat="1" ht="27" customHeight="1" spans="1:11">
      <c r="A394" s="185"/>
      <c r="B394" s="125"/>
      <c r="C394" s="126"/>
      <c r="D394" s="248" t="s">
        <v>680</v>
      </c>
      <c r="E394" s="140"/>
      <c r="F394" s="257">
        <v>100000</v>
      </c>
      <c r="G394" s="170"/>
      <c r="H394" s="91" t="s">
        <v>25</v>
      </c>
      <c r="I394" s="91" t="s">
        <v>46</v>
      </c>
      <c r="J394" s="91" t="str">
        <f>IF(ISNUMBER(SEARCH(#REF!,H394)),"是","否")</f>
        <v>否</v>
      </c>
      <c r="K394" s="91" t="str">
        <f>IF(ISNUMBER(SEARCH(#REF!,I394)),"是","否")</f>
        <v>否</v>
      </c>
    </row>
    <row r="395" s="91" customFormat="1" spans="1:11">
      <c r="A395" s="185"/>
      <c r="B395" s="125"/>
      <c r="C395" s="126"/>
      <c r="D395" s="157" t="s">
        <v>681</v>
      </c>
      <c r="E395" s="140"/>
      <c r="F395" s="113">
        <v>35000</v>
      </c>
      <c r="G395" s="114"/>
      <c r="H395" s="91" t="s">
        <v>25</v>
      </c>
      <c r="I395" s="91" t="s">
        <v>46</v>
      </c>
      <c r="J395" s="91" t="str">
        <f>IF(ISNUMBER(SEARCH(#REF!,H395)),"是","否")</f>
        <v>否</v>
      </c>
      <c r="K395" s="91" t="str">
        <f>IF(ISNUMBER(SEARCH(#REF!,I395)),"是","否")</f>
        <v>否</v>
      </c>
    </row>
    <row r="396" s="91" customFormat="1" spans="1:11">
      <c r="A396" s="185"/>
      <c r="B396" s="117" t="s">
        <v>682</v>
      </c>
      <c r="C396" s="174" t="s">
        <v>683</v>
      </c>
      <c r="D396" s="157" t="s">
        <v>684</v>
      </c>
      <c r="E396" s="140"/>
      <c r="F396" s="113">
        <v>10000</v>
      </c>
      <c r="G396" s="114"/>
      <c r="H396" s="91" t="s">
        <v>30</v>
      </c>
      <c r="I396" s="95" t="s">
        <v>16</v>
      </c>
      <c r="J396" s="91" t="str">
        <f>IF(ISNUMBER(SEARCH(#REF!,H396)),"是","否")</f>
        <v>否</v>
      </c>
      <c r="K396" s="91" t="str">
        <f>IF(ISNUMBER(SEARCH(#REF!,I396)),"是","否")</f>
        <v>否</v>
      </c>
    </row>
    <row r="397" s="91" customFormat="1" spans="1:11">
      <c r="A397" s="185"/>
      <c r="B397" s="125"/>
      <c r="C397" s="126"/>
      <c r="D397" s="157" t="s">
        <v>685</v>
      </c>
      <c r="E397" s="140"/>
      <c r="F397" s="113">
        <v>5000</v>
      </c>
      <c r="G397" s="114"/>
      <c r="H397" s="91" t="s">
        <v>30</v>
      </c>
      <c r="I397" s="95" t="s">
        <v>16</v>
      </c>
      <c r="J397" s="91" t="str">
        <f>IF(ISNUMBER(SEARCH(#REF!,H397)),"是","否")</f>
        <v>否</v>
      </c>
      <c r="K397" s="91" t="str">
        <f>IF(ISNUMBER(SEARCH(#REF!,I397)),"是","否")</f>
        <v>否</v>
      </c>
    </row>
    <row r="398" s="91" customFormat="1" spans="1:11">
      <c r="A398" s="185"/>
      <c r="B398" s="119"/>
      <c r="C398" s="178"/>
      <c r="D398" s="157" t="s">
        <v>686</v>
      </c>
      <c r="E398" s="152"/>
      <c r="F398" s="113">
        <v>200</v>
      </c>
      <c r="G398" s="114"/>
      <c r="H398" s="91" t="s">
        <v>30</v>
      </c>
      <c r="I398" s="95" t="s">
        <v>16</v>
      </c>
      <c r="J398" s="91" t="str">
        <f>IF(ISNUMBER(SEARCH(#REF!,H398)),"是","否")</f>
        <v>否</v>
      </c>
      <c r="K398" s="91" t="str">
        <f>IF(ISNUMBER(SEARCH(#REF!,I398)),"是","否")</f>
        <v>否</v>
      </c>
    </row>
    <row r="399" s="91" customFormat="1" ht="21.6" spans="1:11">
      <c r="A399" s="185"/>
      <c r="B399" s="109" t="s">
        <v>687</v>
      </c>
      <c r="C399" s="233" t="s">
        <v>688</v>
      </c>
      <c r="D399" s="157" t="s">
        <v>689</v>
      </c>
      <c r="E399" s="196"/>
      <c r="F399" s="197">
        <v>1000</v>
      </c>
      <c r="G399" s="114"/>
      <c r="H399" s="91" t="s">
        <v>37</v>
      </c>
      <c r="I399" s="91" t="s">
        <v>21</v>
      </c>
      <c r="J399" s="91" t="str">
        <f>IF(ISNUMBER(SEARCH(#REF!,H399)),"是","否")</f>
        <v>否</v>
      </c>
      <c r="K399" s="91" t="str">
        <f>IF(ISNUMBER(SEARCH(#REF!,I399)),"是","否")</f>
        <v>否</v>
      </c>
    </row>
    <row r="400" s="91" customFormat="1" ht="21.6" spans="1:11">
      <c r="A400" s="185" t="s">
        <v>690</v>
      </c>
      <c r="B400" s="117" t="s">
        <v>691</v>
      </c>
      <c r="C400" s="118" t="s">
        <v>692</v>
      </c>
      <c r="D400" s="131" t="s">
        <v>693</v>
      </c>
      <c r="E400" s="196"/>
      <c r="F400" s="197">
        <v>30000</v>
      </c>
      <c r="G400" s="258"/>
      <c r="H400" s="91" t="s">
        <v>694</v>
      </c>
      <c r="I400" s="91" t="s">
        <v>26</v>
      </c>
      <c r="J400" s="91" t="str">
        <f>IF(ISNUMBER(SEARCH(#REF!,H400)),"是","否")</f>
        <v>否</v>
      </c>
      <c r="K400" s="91" t="str">
        <f>IF(ISNUMBER(SEARCH(#REF!,I400)),"是","否")</f>
        <v>否</v>
      </c>
    </row>
    <row r="401" s="91" customFormat="1" spans="1:11">
      <c r="A401" s="185"/>
      <c r="B401" s="125"/>
      <c r="C401" s="126"/>
      <c r="D401" s="131" t="s">
        <v>695</v>
      </c>
      <c r="E401" s="196"/>
      <c r="F401" s="197">
        <v>3000</v>
      </c>
      <c r="G401" s="258"/>
      <c r="H401" s="91" t="s">
        <v>694</v>
      </c>
      <c r="I401" s="91" t="s">
        <v>26</v>
      </c>
      <c r="J401" s="91" t="str">
        <f>IF(ISNUMBER(SEARCH(#REF!,H401)),"是","否")</f>
        <v>否</v>
      </c>
      <c r="K401" s="91" t="str">
        <f>IF(ISNUMBER(SEARCH(#REF!,I401)),"是","否")</f>
        <v>否</v>
      </c>
    </row>
    <row r="402" s="91" customFormat="1" spans="1:11">
      <c r="A402" s="185"/>
      <c r="B402" s="125"/>
      <c r="C402" s="126"/>
      <c r="D402" s="131" t="s">
        <v>696</v>
      </c>
      <c r="E402" s="196"/>
      <c r="F402" s="197">
        <v>60000</v>
      </c>
      <c r="G402" s="258"/>
      <c r="H402" s="91" t="s">
        <v>694</v>
      </c>
      <c r="I402" s="91" t="s">
        <v>26</v>
      </c>
      <c r="J402" s="91" t="str">
        <f>IF(ISNUMBER(SEARCH(#REF!,H402)),"是","否")</f>
        <v>否</v>
      </c>
      <c r="K402" s="91" t="str">
        <f>IF(ISNUMBER(SEARCH(#REF!,I402)),"是","否")</f>
        <v>否</v>
      </c>
    </row>
    <row r="403" s="91" customFormat="1" spans="1:11">
      <c r="A403" s="185"/>
      <c r="B403" s="125"/>
      <c r="C403" s="126"/>
      <c r="D403" s="131" t="s">
        <v>697</v>
      </c>
      <c r="E403" s="196"/>
      <c r="F403" s="259">
        <v>65000</v>
      </c>
      <c r="G403" s="258"/>
      <c r="H403" s="91" t="s">
        <v>694</v>
      </c>
      <c r="I403" s="91" t="s">
        <v>26</v>
      </c>
      <c r="J403" s="91" t="str">
        <f>IF(ISNUMBER(SEARCH(#REF!,H403)),"是","否")</f>
        <v>否</v>
      </c>
      <c r="K403" s="91" t="str">
        <f>IF(ISNUMBER(SEARCH(#REF!,I403)),"是","否")</f>
        <v>否</v>
      </c>
    </row>
    <row r="404" s="91" customFormat="1" ht="21.6" spans="1:11">
      <c r="A404" s="185"/>
      <c r="B404" s="125"/>
      <c r="C404" s="126"/>
      <c r="D404" s="131" t="s">
        <v>698</v>
      </c>
      <c r="E404" s="196"/>
      <c r="F404" s="197">
        <v>5.38</v>
      </c>
      <c r="G404" s="260" t="s">
        <v>699</v>
      </c>
      <c r="H404" s="91" t="s">
        <v>694</v>
      </c>
      <c r="I404" s="91" t="s">
        <v>26</v>
      </c>
      <c r="J404" s="91" t="str">
        <f>IF(ISNUMBER(SEARCH(#REF!,H404)),"是","否")</f>
        <v>否</v>
      </c>
      <c r="K404" s="91" t="str">
        <f>IF(ISNUMBER(SEARCH(#REF!,I404)),"是","否")</f>
        <v>否</v>
      </c>
    </row>
    <row r="405" s="91" customFormat="1" ht="21.6" spans="1:11">
      <c r="A405" s="185"/>
      <c r="B405" s="125"/>
      <c r="C405" s="126"/>
      <c r="D405" s="131" t="s">
        <v>700</v>
      </c>
      <c r="E405" s="196"/>
      <c r="F405" s="197">
        <v>8</v>
      </c>
      <c r="G405" s="260" t="s">
        <v>699</v>
      </c>
      <c r="H405" s="91" t="s">
        <v>694</v>
      </c>
      <c r="I405" s="91" t="s">
        <v>26</v>
      </c>
      <c r="J405" s="91" t="str">
        <f>IF(ISNUMBER(SEARCH(#REF!,H405)),"是","否")</f>
        <v>否</v>
      </c>
      <c r="K405" s="91" t="str">
        <f>IF(ISNUMBER(SEARCH(#REF!,I405)),"是","否")</f>
        <v>否</v>
      </c>
    </row>
    <row r="406" s="91" customFormat="1" ht="21.6" spans="1:11">
      <c r="A406" s="185"/>
      <c r="B406" s="125"/>
      <c r="C406" s="126"/>
      <c r="D406" s="131" t="s">
        <v>701</v>
      </c>
      <c r="E406" s="196"/>
      <c r="F406" s="197">
        <v>60000</v>
      </c>
      <c r="G406" s="261"/>
      <c r="H406" s="91" t="s">
        <v>694</v>
      </c>
      <c r="I406" s="91" t="s">
        <v>26</v>
      </c>
      <c r="J406" s="91" t="str">
        <f>IF(ISNUMBER(SEARCH(#REF!,H406)),"是","否")</f>
        <v>否</v>
      </c>
      <c r="K406" s="91" t="str">
        <f>IF(ISNUMBER(SEARCH(#REF!,I406)),"是","否")</f>
        <v>否</v>
      </c>
    </row>
    <row r="407" s="91" customFormat="1" spans="1:11">
      <c r="A407" s="185"/>
      <c r="B407" s="125"/>
      <c r="C407" s="126"/>
      <c r="D407" s="131" t="s">
        <v>702</v>
      </c>
      <c r="E407" s="196"/>
      <c r="F407" s="259">
        <v>150000</v>
      </c>
      <c r="G407" s="261"/>
      <c r="H407" s="91" t="s">
        <v>694</v>
      </c>
      <c r="I407" s="91" t="s">
        <v>26</v>
      </c>
      <c r="J407" s="91" t="str">
        <f>IF(ISNUMBER(SEARCH(#REF!,H407)),"是","否")</f>
        <v>否</v>
      </c>
      <c r="K407" s="91" t="str">
        <f>IF(ISNUMBER(SEARCH(#REF!,I407)),"是","否")</f>
        <v>否</v>
      </c>
    </row>
    <row r="408" s="91" customFormat="1" spans="1:11">
      <c r="A408" s="185"/>
      <c r="B408" s="125"/>
      <c r="C408" s="126"/>
      <c r="D408" s="131" t="s">
        <v>703</v>
      </c>
      <c r="E408" s="196"/>
      <c r="F408" s="197">
        <v>6000</v>
      </c>
      <c r="G408" s="262" t="s">
        <v>704</v>
      </c>
      <c r="H408" s="91" t="s">
        <v>694</v>
      </c>
      <c r="I408" s="91" t="s">
        <v>26</v>
      </c>
      <c r="J408" s="91" t="str">
        <f>IF(ISNUMBER(SEARCH(#REF!,H408)),"是","否")</f>
        <v>否</v>
      </c>
      <c r="K408" s="91" t="str">
        <f>IF(ISNUMBER(SEARCH(#REF!,I408)),"是","否")</f>
        <v>否</v>
      </c>
    </row>
    <row r="409" s="91" customFormat="1" ht="21.6" spans="1:11">
      <c r="A409" s="185"/>
      <c r="B409" s="125"/>
      <c r="C409" s="126"/>
      <c r="D409" s="157" t="s">
        <v>705</v>
      </c>
      <c r="E409" s="196"/>
      <c r="F409" s="197">
        <v>18000</v>
      </c>
      <c r="G409" s="263"/>
      <c r="H409" s="91" t="s">
        <v>694</v>
      </c>
      <c r="I409" s="91" t="s">
        <v>26</v>
      </c>
      <c r="J409" s="91" t="str">
        <f>IF(ISNUMBER(SEARCH(#REF!,H409)),"是","否")</f>
        <v>否</v>
      </c>
      <c r="K409" s="91" t="str">
        <f>IF(ISNUMBER(SEARCH(#REF!,I409)),"是","否")</f>
        <v>否</v>
      </c>
    </row>
    <row r="410" s="91" customFormat="1" spans="1:11">
      <c r="A410" s="185"/>
      <c r="B410" s="125"/>
      <c r="C410" s="126"/>
      <c r="D410" s="157" t="s">
        <v>706</v>
      </c>
      <c r="E410" s="196"/>
      <c r="F410" s="197">
        <v>120000</v>
      </c>
      <c r="G410" s="263"/>
      <c r="H410" s="91" t="s">
        <v>694</v>
      </c>
      <c r="I410" s="91" t="s">
        <v>26</v>
      </c>
      <c r="J410" s="91" t="str">
        <f>IF(ISNUMBER(SEARCH(#REF!,H410)),"是","否")</f>
        <v>否</v>
      </c>
      <c r="K410" s="91" t="str">
        <f>IF(ISNUMBER(SEARCH(#REF!,I410)),"是","否")</f>
        <v>否</v>
      </c>
    </row>
    <row r="411" s="91" customFormat="1" ht="21.6" spans="1:11">
      <c r="A411" s="185"/>
      <c r="B411" s="117" t="s">
        <v>707</v>
      </c>
      <c r="C411" s="118" t="s">
        <v>708</v>
      </c>
      <c r="D411" s="131" t="s">
        <v>709</v>
      </c>
      <c r="E411" s="196"/>
      <c r="F411" s="197">
        <v>35000</v>
      </c>
      <c r="G411" s="263"/>
      <c r="H411" s="91" t="s">
        <v>710</v>
      </c>
      <c r="I411" s="91" t="s">
        <v>26</v>
      </c>
      <c r="J411" s="91" t="str">
        <f>IF(ISNUMBER(SEARCH(#REF!,H411)),"是","否")</f>
        <v>否</v>
      </c>
      <c r="K411" s="91" t="str">
        <f>IF(ISNUMBER(SEARCH(#REF!,I411)),"是","否")</f>
        <v>否</v>
      </c>
    </row>
    <row r="412" s="91" customFormat="1" spans="1:11">
      <c r="A412" s="185"/>
      <c r="B412" s="125"/>
      <c r="C412" s="126"/>
      <c r="D412" s="131" t="s">
        <v>711</v>
      </c>
      <c r="E412" s="196"/>
      <c r="F412" s="197">
        <v>50000</v>
      </c>
      <c r="G412" s="263"/>
      <c r="H412" s="91" t="s">
        <v>710</v>
      </c>
      <c r="I412" s="91" t="s">
        <v>26</v>
      </c>
      <c r="J412" s="91" t="str">
        <f>IF(ISNUMBER(SEARCH(#REF!,H412)),"是","否")</f>
        <v>否</v>
      </c>
      <c r="K412" s="91" t="str">
        <f>IF(ISNUMBER(SEARCH(#REF!,I412)),"是","否")</f>
        <v>否</v>
      </c>
    </row>
    <row r="413" s="91" customFormat="1" spans="1:11">
      <c r="A413" s="185"/>
      <c r="B413" s="125"/>
      <c r="C413" s="126"/>
      <c r="D413" s="131" t="s">
        <v>712</v>
      </c>
      <c r="E413" s="196"/>
      <c r="F413" s="197">
        <v>7400</v>
      </c>
      <c r="G413" s="263"/>
      <c r="H413" s="91" t="s">
        <v>710</v>
      </c>
      <c r="I413" s="91" t="s">
        <v>26</v>
      </c>
      <c r="J413" s="91" t="str">
        <f>IF(ISNUMBER(SEARCH(#REF!,H413)),"是","否")</f>
        <v>否</v>
      </c>
      <c r="K413" s="91" t="str">
        <f>IF(ISNUMBER(SEARCH(#REF!,I413)),"是","否")</f>
        <v>否</v>
      </c>
    </row>
    <row r="414" s="91" customFormat="1" spans="1:11">
      <c r="A414" s="185"/>
      <c r="B414" s="125"/>
      <c r="C414" s="126"/>
      <c r="D414" s="131" t="s">
        <v>713</v>
      </c>
      <c r="E414" s="196"/>
      <c r="F414" s="197">
        <v>7560</v>
      </c>
      <c r="G414" s="263"/>
      <c r="H414" s="91" t="s">
        <v>710</v>
      </c>
      <c r="I414" s="91" t="s">
        <v>26</v>
      </c>
      <c r="J414" s="91" t="str">
        <f>IF(ISNUMBER(SEARCH(#REF!,H414)),"是","否")</f>
        <v>否</v>
      </c>
      <c r="K414" s="91" t="str">
        <f>IF(ISNUMBER(SEARCH(#REF!,I414)),"是","否")</f>
        <v>否</v>
      </c>
    </row>
    <row r="415" s="91" customFormat="1" ht="21.6" spans="1:11">
      <c r="A415" s="185"/>
      <c r="B415" s="119"/>
      <c r="C415" s="120"/>
      <c r="D415" s="131" t="s">
        <v>714</v>
      </c>
      <c r="E415" s="196"/>
      <c r="F415" s="197">
        <v>630</v>
      </c>
      <c r="G415" s="264" t="s">
        <v>715</v>
      </c>
      <c r="H415" s="91" t="s">
        <v>710</v>
      </c>
      <c r="I415" s="91" t="s">
        <v>26</v>
      </c>
      <c r="J415" s="91" t="str">
        <f>IF(ISNUMBER(SEARCH(#REF!,H415)),"是","否")</f>
        <v>否</v>
      </c>
      <c r="K415" s="91" t="str">
        <f>IF(ISNUMBER(SEARCH(#REF!,I415)),"是","否")</f>
        <v>否</v>
      </c>
    </row>
    <row r="416" s="91" customFormat="1" ht="21.6" spans="1:11">
      <c r="A416" s="185"/>
      <c r="B416" s="117" t="s">
        <v>716</v>
      </c>
      <c r="C416" s="118" t="s">
        <v>717</v>
      </c>
      <c r="D416" s="265" t="s">
        <v>718</v>
      </c>
      <c r="E416" s="196"/>
      <c r="F416" s="197">
        <v>120000</v>
      </c>
      <c r="G416" s="263"/>
      <c r="H416" s="91" t="s">
        <v>710</v>
      </c>
      <c r="I416" s="91" t="s">
        <v>26</v>
      </c>
      <c r="J416" s="91" t="str">
        <f>IF(ISNUMBER(SEARCH(#REF!,H416)),"是","否")</f>
        <v>否</v>
      </c>
      <c r="K416" s="91" t="str">
        <f>IF(ISNUMBER(SEARCH(#REF!,I416)),"是","否")</f>
        <v>否</v>
      </c>
    </row>
    <row r="417" s="91" customFormat="1" spans="1:11">
      <c r="A417" s="185"/>
      <c r="B417" s="125"/>
      <c r="C417" s="126"/>
      <c r="D417" s="265" t="s">
        <v>719</v>
      </c>
      <c r="E417" s="196"/>
      <c r="F417" s="197">
        <v>35000</v>
      </c>
      <c r="G417" s="263"/>
      <c r="H417" s="91" t="s">
        <v>710</v>
      </c>
      <c r="I417" s="91" t="s">
        <v>26</v>
      </c>
      <c r="J417" s="91" t="str">
        <f>IF(ISNUMBER(SEARCH(#REF!,H417)),"是","否")</f>
        <v>否</v>
      </c>
      <c r="K417" s="91" t="str">
        <f>IF(ISNUMBER(SEARCH(#REF!,I417)),"是","否")</f>
        <v>否</v>
      </c>
    </row>
    <row r="418" s="91" customFormat="1" ht="22.8" spans="1:11">
      <c r="A418" s="185"/>
      <c r="B418" s="125"/>
      <c r="C418" s="126"/>
      <c r="D418" s="265" t="s">
        <v>720</v>
      </c>
      <c r="E418" s="196"/>
      <c r="F418" s="197">
        <v>35000</v>
      </c>
      <c r="G418" s="263"/>
      <c r="H418" s="91" t="s">
        <v>710</v>
      </c>
      <c r="I418" s="91" t="s">
        <v>26</v>
      </c>
      <c r="J418" s="91" t="str">
        <f>IF(ISNUMBER(SEARCH(#REF!,H418)),"是","否")</f>
        <v>否</v>
      </c>
      <c r="K418" s="91" t="str">
        <f>IF(ISNUMBER(SEARCH(#REF!,I418)),"是","否")</f>
        <v>否</v>
      </c>
    </row>
    <row r="419" s="91" customFormat="1" ht="22.8" spans="1:11">
      <c r="A419" s="185"/>
      <c r="B419" s="125"/>
      <c r="C419" s="126"/>
      <c r="D419" s="265" t="s">
        <v>721</v>
      </c>
      <c r="E419" s="196"/>
      <c r="F419" s="197">
        <v>60000</v>
      </c>
      <c r="G419" s="263"/>
      <c r="H419" s="91" t="s">
        <v>710</v>
      </c>
      <c r="I419" s="91" t="s">
        <v>26</v>
      </c>
      <c r="J419" s="91" t="str">
        <f>IF(ISNUMBER(SEARCH(#REF!,H419)),"是","否")</f>
        <v>否</v>
      </c>
      <c r="K419" s="91" t="str">
        <f>IF(ISNUMBER(SEARCH(#REF!,I419)),"是","否")</f>
        <v>否</v>
      </c>
    </row>
    <row r="420" s="91" customFormat="1" spans="1:11">
      <c r="A420" s="185"/>
      <c r="B420" s="125"/>
      <c r="C420" s="126"/>
      <c r="D420" s="265" t="s">
        <v>722</v>
      </c>
      <c r="E420" s="196"/>
      <c r="F420" s="197">
        <v>35000</v>
      </c>
      <c r="G420" s="263"/>
      <c r="H420" s="91" t="s">
        <v>710</v>
      </c>
      <c r="I420" s="91" t="s">
        <v>26</v>
      </c>
      <c r="J420" s="91" t="str">
        <f>IF(ISNUMBER(SEARCH(#REF!,H420)),"是","否")</f>
        <v>否</v>
      </c>
      <c r="K420" s="91" t="str">
        <f>IF(ISNUMBER(SEARCH(#REF!,I420)),"是","否")</f>
        <v>否</v>
      </c>
    </row>
    <row r="421" s="91" customFormat="1" spans="1:11">
      <c r="A421" s="185"/>
      <c r="B421" s="125"/>
      <c r="C421" s="126"/>
      <c r="D421" s="265" t="s">
        <v>723</v>
      </c>
      <c r="E421" s="196"/>
      <c r="F421" s="197">
        <v>3000</v>
      </c>
      <c r="G421" s="263"/>
      <c r="H421" s="91" t="s">
        <v>710</v>
      </c>
      <c r="I421" s="91" t="s">
        <v>26</v>
      </c>
      <c r="J421" s="91" t="str">
        <f>IF(ISNUMBER(SEARCH(#REF!,H421)),"是","否")</f>
        <v>否</v>
      </c>
      <c r="K421" s="91" t="str">
        <f>IF(ISNUMBER(SEARCH(#REF!,I421)),"是","否")</f>
        <v>否</v>
      </c>
    </row>
    <row r="422" s="91" customFormat="1" spans="1:11">
      <c r="A422" s="185"/>
      <c r="B422" s="125"/>
      <c r="C422" s="126"/>
      <c r="D422" s="266" t="s">
        <v>724</v>
      </c>
      <c r="E422" s="196"/>
      <c r="F422" s="203">
        <v>800</v>
      </c>
      <c r="G422" s="263" t="s">
        <v>725</v>
      </c>
      <c r="H422" s="91" t="s">
        <v>710</v>
      </c>
      <c r="I422" s="91" t="s">
        <v>26</v>
      </c>
      <c r="J422" s="91" t="str">
        <f>IF(ISNUMBER(SEARCH(#REF!,H422)),"是","否")</f>
        <v>否</v>
      </c>
      <c r="K422" s="91" t="str">
        <f>IF(ISNUMBER(SEARCH(#REF!,I422)),"是","否")</f>
        <v>否</v>
      </c>
    </row>
    <row r="423" s="91" customFormat="1" spans="1:11">
      <c r="A423" s="185"/>
      <c r="B423" s="125"/>
      <c r="C423" s="126"/>
      <c r="D423" s="266" t="s">
        <v>726</v>
      </c>
      <c r="E423" s="196"/>
      <c r="F423" s="203">
        <v>1000</v>
      </c>
      <c r="G423" s="263" t="s">
        <v>725</v>
      </c>
      <c r="H423" s="91" t="s">
        <v>710</v>
      </c>
      <c r="I423" s="91" t="s">
        <v>26</v>
      </c>
      <c r="J423" s="91" t="str">
        <f>IF(ISNUMBER(SEARCH(#REF!,H423)),"是","否")</f>
        <v>否</v>
      </c>
      <c r="K423" s="91" t="str">
        <f>IF(ISNUMBER(SEARCH(#REF!,I423)),"是","否")</f>
        <v>否</v>
      </c>
    </row>
    <row r="424" s="91" customFormat="1" spans="1:11">
      <c r="A424" s="185"/>
      <c r="B424" s="125"/>
      <c r="C424" s="126"/>
      <c r="D424" s="267" t="s">
        <v>727</v>
      </c>
      <c r="E424" s="196"/>
      <c r="F424" s="203">
        <v>35000</v>
      </c>
      <c r="G424" s="263"/>
      <c r="H424" s="91" t="s">
        <v>710</v>
      </c>
      <c r="I424" s="91" t="s">
        <v>26</v>
      </c>
      <c r="J424" s="91" t="str">
        <f>IF(ISNUMBER(SEARCH(#REF!,H424)),"是","否")</f>
        <v>否</v>
      </c>
      <c r="K424" s="91" t="str">
        <f>IF(ISNUMBER(SEARCH(#REF!,I424)),"是","否")</f>
        <v>否</v>
      </c>
    </row>
    <row r="425" s="91" customFormat="1" ht="21.6" spans="1:11">
      <c r="A425" s="185"/>
      <c r="B425" s="125"/>
      <c r="C425" s="126"/>
      <c r="D425" s="267" t="s">
        <v>728</v>
      </c>
      <c r="E425" s="196"/>
      <c r="F425" s="203">
        <v>35000</v>
      </c>
      <c r="G425" s="263"/>
      <c r="H425" s="91" t="s">
        <v>710</v>
      </c>
      <c r="I425" s="91" t="s">
        <v>26</v>
      </c>
      <c r="J425" s="91" t="str">
        <f>IF(ISNUMBER(SEARCH(#REF!,H425)),"是","否")</f>
        <v>否</v>
      </c>
      <c r="K425" s="91" t="str">
        <f>IF(ISNUMBER(SEARCH(#REF!,I425)),"是","否")</f>
        <v>否</v>
      </c>
    </row>
    <row r="426" s="91" customFormat="1" spans="1:11">
      <c r="A426" s="185"/>
      <c r="B426" s="125"/>
      <c r="C426" s="120"/>
      <c r="D426" s="131" t="s">
        <v>729</v>
      </c>
      <c r="E426" s="196"/>
      <c r="F426" s="197"/>
      <c r="G426" s="263" t="s">
        <v>730</v>
      </c>
      <c r="H426" s="91" t="s">
        <v>710</v>
      </c>
      <c r="I426" s="91" t="s">
        <v>26</v>
      </c>
      <c r="J426" s="91" t="str">
        <f>IF(ISNUMBER(SEARCH(#REF!,H426)),"是","否")</f>
        <v>否</v>
      </c>
      <c r="K426" s="91" t="str">
        <f>IF(ISNUMBER(SEARCH(#REF!,I426)),"是","否")</f>
        <v>否</v>
      </c>
    </row>
    <row r="427" s="91" customFormat="1" ht="21.6" spans="1:11">
      <c r="A427" s="185"/>
      <c r="B427" s="125"/>
      <c r="C427" s="120" t="s">
        <v>731</v>
      </c>
      <c r="D427" s="131" t="s">
        <v>732</v>
      </c>
      <c r="E427" s="196"/>
      <c r="F427" s="197">
        <v>100000</v>
      </c>
      <c r="G427" s="263"/>
      <c r="H427" s="91" t="s">
        <v>710</v>
      </c>
      <c r="I427" s="91" t="s">
        <v>26</v>
      </c>
      <c r="J427" s="91" t="str">
        <f>IF(ISNUMBER(SEARCH(#REF!,H427)),"是","否")</f>
        <v>否</v>
      </c>
      <c r="K427" s="91" t="str">
        <f>IF(ISNUMBER(SEARCH(#REF!,I427)),"是","否")</f>
        <v>否</v>
      </c>
    </row>
    <row r="428" s="91" customFormat="1" ht="21.6" spans="1:11">
      <c r="A428" s="185"/>
      <c r="B428" s="119"/>
      <c r="C428" s="120" t="s">
        <v>733</v>
      </c>
      <c r="D428" s="131" t="s">
        <v>734</v>
      </c>
      <c r="E428" s="196"/>
      <c r="F428" s="197">
        <v>630</v>
      </c>
      <c r="G428" s="268" t="s">
        <v>715</v>
      </c>
      <c r="H428" s="91" t="s">
        <v>710</v>
      </c>
      <c r="I428" s="91" t="s">
        <v>26</v>
      </c>
      <c r="J428" s="91" t="str">
        <f>IF(ISNUMBER(SEARCH(#REF!,H428)),"是","否")</f>
        <v>否</v>
      </c>
      <c r="K428" s="91" t="str">
        <f>IF(ISNUMBER(SEARCH(#REF!,I428)),"是","否")</f>
        <v>否</v>
      </c>
    </row>
    <row r="429" s="91" customFormat="1" ht="15" customHeight="1" spans="1:11">
      <c r="A429" s="185"/>
      <c r="B429" s="117" t="s">
        <v>735</v>
      </c>
      <c r="C429" s="269" t="s">
        <v>736</v>
      </c>
      <c r="D429" s="131" t="s">
        <v>737</v>
      </c>
      <c r="E429" s="196"/>
      <c r="F429" s="197">
        <v>8000</v>
      </c>
      <c r="G429" s="263"/>
      <c r="H429" s="91" t="s">
        <v>25</v>
      </c>
      <c r="I429" s="91" t="s">
        <v>26</v>
      </c>
      <c r="J429" s="91" t="str">
        <f>IF(ISNUMBER(SEARCH(#REF!,H429)),"是","否")</f>
        <v>否</v>
      </c>
      <c r="K429" s="91" t="str">
        <f>IF(ISNUMBER(SEARCH(#REF!,I429)),"是","否")</f>
        <v>否</v>
      </c>
    </row>
    <row r="430" s="91" customFormat="1" ht="64.8" spans="1:11">
      <c r="A430" s="185"/>
      <c r="B430" s="125"/>
      <c r="C430" s="270"/>
      <c r="D430" s="195" t="s">
        <v>738</v>
      </c>
      <c r="E430" s="196"/>
      <c r="F430" s="122">
        <v>35000</v>
      </c>
      <c r="G430" s="271" t="s">
        <v>739</v>
      </c>
      <c r="H430" s="91" t="s">
        <v>25</v>
      </c>
      <c r="I430" s="91" t="s">
        <v>26</v>
      </c>
      <c r="J430" s="91" t="str">
        <f>IF(ISNUMBER(SEARCH(#REF!,H430)),"是","否")</f>
        <v>否</v>
      </c>
      <c r="K430" s="91" t="str">
        <f>IF(ISNUMBER(SEARCH(#REF!,I430)),"是","否")</f>
        <v>否</v>
      </c>
    </row>
    <row r="431" s="91" customFormat="1" ht="32.4" spans="1:11">
      <c r="A431" s="185"/>
      <c r="B431" s="119"/>
      <c r="C431" s="272"/>
      <c r="D431" s="195" t="s">
        <v>740</v>
      </c>
      <c r="E431" s="196"/>
      <c r="F431" s="122">
        <v>0</v>
      </c>
      <c r="G431" s="273" t="s">
        <v>741</v>
      </c>
      <c r="H431" s="91" t="s">
        <v>25</v>
      </c>
      <c r="I431" s="91" t="s">
        <v>742</v>
      </c>
      <c r="J431" s="91" t="str">
        <f>IF(ISNUMBER(SEARCH(#REF!,H431)),"是","否")</f>
        <v>否</v>
      </c>
      <c r="K431" s="91" t="str">
        <f>IF(ISNUMBER(SEARCH(#REF!,I431)),"是","否")</f>
        <v>否</v>
      </c>
    </row>
    <row r="432" s="91" customFormat="1" ht="22.5" customHeight="1" spans="1:11">
      <c r="A432" s="185"/>
      <c r="B432" s="117" t="s">
        <v>743</v>
      </c>
      <c r="C432" s="118" t="s">
        <v>744</v>
      </c>
      <c r="D432" s="131" t="s">
        <v>745</v>
      </c>
      <c r="E432" s="196"/>
      <c r="F432" s="197">
        <v>60000</v>
      </c>
      <c r="G432" s="263"/>
      <c r="H432" s="91" t="s">
        <v>25</v>
      </c>
      <c r="I432" s="274" t="s">
        <v>21</v>
      </c>
      <c r="J432" s="91" t="str">
        <f>IF(ISNUMBER(SEARCH(#REF!,H432)),"是","否")</f>
        <v>否</v>
      </c>
      <c r="K432" s="91" t="str">
        <f>IF(ISNUMBER(SEARCH(#REF!,I432)),"是","否")</f>
        <v>否</v>
      </c>
    </row>
    <row r="433" s="91" customFormat="1" ht="21.6" spans="1:11">
      <c r="A433" s="185"/>
      <c r="B433" s="117" t="s">
        <v>746</v>
      </c>
      <c r="C433" s="110" t="s">
        <v>747</v>
      </c>
      <c r="D433" s="131" t="s">
        <v>748</v>
      </c>
      <c r="E433" s="196"/>
      <c r="F433" s="197">
        <v>50000</v>
      </c>
      <c r="G433" s="263"/>
      <c r="H433" s="91" t="s">
        <v>25</v>
      </c>
      <c r="I433" s="91" t="s">
        <v>46</v>
      </c>
      <c r="J433" s="91" t="str">
        <f>IF(ISNUMBER(SEARCH(#REF!,H433)),"是","否")</f>
        <v>否</v>
      </c>
      <c r="K433" s="91" t="str">
        <f>IF(ISNUMBER(SEARCH(#REF!,I433)),"是","否")</f>
        <v>否</v>
      </c>
    </row>
    <row r="434" s="91" customFormat="1" spans="1:11">
      <c r="A434" s="185"/>
      <c r="B434" s="117" t="s">
        <v>749</v>
      </c>
      <c r="C434" s="118" t="s">
        <v>750</v>
      </c>
      <c r="D434" s="131" t="s">
        <v>751</v>
      </c>
      <c r="E434" s="196"/>
      <c r="F434" s="197">
        <v>1000</v>
      </c>
      <c r="G434" s="263"/>
      <c r="H434" s="91" t="s">
        <v>75</v>
      </c>
      <c r="I434" s="91" t="s">
        <v>752</v>
      </c>
      <c r="J434" s="91" t="str">
        <f>IF(ISNUMBER(SEARCH(#REF!,H434)),"是","否")</f>
        <v>否</v>
      </c>
      <c r="K434" s="91" t="str">
        <f>IF(ISNUMBER(SEARCH(#REF!,I434)),"是","否")</f>
        <v>否</v>
      </c>
    </row>
    <row r="435" s="91" customFormat="1" spans="1:11">
      <c r="A435" s="185"/>
      <c r="B435" s="125"/>
      <c r="C435" s="126"/>
      <c r="D435" s="131" t="s">
        <v>753</v>
      </c>
      <c r="E435" s="196"/>
      <c r="F435" s="197">
        <v>30000</v>
      </c>
      <c r="G435" s="261"/>
      <c r="H435" s="91" t="s">
        <v>75</v>
      </c>
      <c r="I435" s="91" t="s">
        <v>752</v>
      </c>
      <c r="J435" s="91" t="str">
        <f>IF(ISNUMBER(SEARCH(#REF!,H435)),"是","否")</f>
        <v>否</v>
      </c>
      <c r="K435" s="91" t="str">
        <f>IF(ISNUMBER(SEARCH(#REF!,I435)),"是","否")</f>
        <v>否</v>
      </c>
    </row>
    <row r="436" s="91" customFormat="1" ht="21.6" spans="1:11">
      <c r="A436" s="185"/>
      <c r="B436" s="125"/>
      <c r="C436" s="126"/>
      <c r="D436" s="275" t="s">
        <v>754</v>
      </c>
      <c r="E436" s="276"/>
      <c r="F436" s="197">
        <v>1000</v>
      </c>
      <c r="G436" s="261"/>
      <c r="H436" s="91" t="s">
        <v>75</v>
      </c>
      <c r="I436" s="91" t="s">
        <v>602</v>
      </c>
      <c r="J436" s="91" t="str">
        <f>IF(ISNUMBER(SEARCH(#REF!,H436)),"是","否")</f>
        <v>否</v>
      </c>
      <c r="K436" s="91" t="str">
        <f>IF(ISNUMBER(SEARCH(#REF!,I436)),"是","否")</f>
        <v>否</v>
      </c>
    </row>
    <row r="437" s="91" customFormat="1" ht="21.6" spans="1:11">
      <c r="A437" s="185"/>
      <c r="B437" s="125"/>
      <c r="C437" s="126"/>
      <c r="D437" s="228" t="s">
        <v>755</v>
      </c>
      <c r="E437" s="155"/>
      <c r="F437" s="113">
        <v>30000</v>
      </c>
      <c r="G437" s="261"/>
      <c r="H437" s="91" t="s">
        <v>75</v>
      </c>
      <c r="I437" s="91" t="s">
        <v>602</v>
      </c>
      <c r="J437" s="91" t="str">
        <f>IF(ISNUMBER(SEARCH(#REF!,H437)),"是","否")</f>
        <v>否</v>
      </c>
      <c r="K437" s="91" t="str">
        <f>IF(ISNUMBER(SEARCH(#REF!,I437)),"是","否")</f>
        <v>否</v>
      </c>
    </row>
    <row r="438" s="91" customFormat="1" ht="21.6" spans="1:11">
      <c r="A438" s="185"/>
      <c r="B438" s="117" t="s">
        <v>756</v>
      </c>
      <c r="C438" s="158" t="s">
        <v>757</v>
      </c>
      <c r="D438" s="131" t="s">
        <v>758</v>
      </c>
      <c r="E438" s="140"/>
      <c r="F438" s="132">
        <v>15000</v>
      </c>
      <c r="G438" s="263"/>
      <c r="H438" s="91" t="s">
        <v>759</v>
      </c>
      <c r="I438" s="91" t="s">
        <v>752</v>
      </c>
      <c r="J438" s="91" t="str">
        <f>IF(ISNUMBER(SEARCH(#REF!,H438)),"是","否")</f>
        <v>否</v>
      </c>
      <c r="K438" s="91" t="str">
        <f>IF(ISNUMBER(SEARCH(#REF!,I438)),"是","否")</f>
        <v>否</v>
      </c>
    </row>
    <row r="439" s="91" customFormat="1" ht="21.6" spans="1:11">
      <c r="A439" s="185"/>
      <c r="B439" s="125"/>
      <c r="C439" s="159"/>
      <c r="D439" s="131" t="s">
        <v>760</v>
      </c>
      <c r="E439" s="140"/>
      <c r="F439" s="113">
        <v>18000</v>
      </c>
      <c r="G439" s="263"/>
      <c r="H439" s="91" t="s">
        <v>759</v>
      </c>
      <c r="I439" s="91" t="s">
        <v>752</v>
      </c>
      <c r="J439" s="91" t="str">
        <f>IF(ISNUMBER(SEARCH(#REF!,H439)),"是","否")</f>
        <v>否</v>
      </c>
      <c r="K439" s="91" t="str">
        <f>IF(ISNUMBER(SEARCH(#REF!,I439)),"是","否")</f>
        <v>否</v>
      </c>
    </row>
    <row r="440" s="91" customFormat="1" ht="54" spans="1:11">
      <c r="A440" s="185"/>
      <c r="B440" s="125"/>
      <c r="C440" s="159"/>
      <c r="D440" s="228" t="s">
        <v>761</v>
      </c>
      <c r="E440" s="140"/>
      <c r="F440" s="5">
        <v>15000</v>
      </c>
      <c r="G440" s="277" t="s">
        <v>762</v>
      </c>
      <c r="H440" s="91" t="s">
        <v>759</v>
      </c>
      <c r="I440" s="91" t="s">
        <v>602</v>
      </c>
      <c r="J440" s="91" t="str">
        <f>IF(ISNUMBER(SEARCH(#REF!,H440)),"是","否")</f>
        <v>否</v>
      </c>
      <c r="K440" s="91" t="str">
        <f>IF(ISNUMBER(SEARCH(#REF!,I440)),"是","否")</f>
        <v>否</v>
      </c>
    </row>
    <row r="441" s="91" customFormat="1" ht="21.6" spans="1:11">
      <c r="A441" s="185"/>
      <c r="B441" s="125"/>
      <c r="C441" s="159"/>
      <c r="D441" s="121" t="s">
        <v>763</v>
      </c>
      <c r="E441" s="140"/>
      <c r="F441" s="122">
        <v>1000</v>
      </c>
      <c r="G441" s="278" t="s">
        <v>764</v>
      </c>
      <c r="H441" s="91" t="s">
        <v>759</v>
      </c>
      <c r="I441" s="91" t="s">
        <v>752</v>
      </c>
      <c r="J441" s="91" t="str">
        <f>IF(ISNUMBER(SEARCH(#REF!,H441)),"是","否")</f>
        <v>否</v>
      </c>
      <c r="K441" s="91" t="str">
        <f>IF(ISNUMBER(SEARCH(#REF!,I441)),"是","否")</f>
        <v>否</v>
      </c>
    </row>
    <row r="442" s="91" customFormat="1" ht="21.6" spans="1:11">
      <c r="A442" s="185"/>
      <c r="B442" s="125"/>
      <c r="C442" s="159"/>
      <c r="D442" s="121" t="s">
        <v>765</v>
      </c>
      <c r="E442" s="140"/>
      <c r="F442" s="122">
        <v>30000</v>
      </c>
      <c r="G442" s="279"/>
      <c r="H442" s="91" t="s">
        <v>759</v>
      </c>
      <c r="I442" s="91" t="s">
        <v>752</v>
      </c>
      <c r="J442" s="91" t="str">
        <f>IF(ISNUMBER(SEARCH(#REF!,H442)),"是","否")</f>
        <v>否</v>
      </c>
      <c r="K442" s="91" t="str">
        <f>IF(ISNUMBER(SEARCH(#REF!,I442)),"是","否")</f>
        <v>否</v>
      </c>
    </row>
    <row r="443" s="91" customFormat="1" ht="32.4" spans="1:11">
      <c r="A443" s="185"/>
      <c r="B443" s="125"/>
      <c r="C443" s="159"/>
      <c r="D443" s="121" t="s">
        <v>766</v>
      </c>
      <c r="E443" s="140"/>
      <c r="F443" s="122">
        <v>1000</v>
      </c>
      <c r="G443" s="279"/>
      <c r="H443" s="91" t="s">
        <v>759</v>
      </c>
      <c r="I443" s="91" t="s">
        <v>602</v>
      </c>
      <c r="J443" s="91" t="str">
        <f>IF(ISNUMBER(SEARCH(#REF!,H443)),"是","否")</f>
        <v>否</v>
      </c>
      <c r="K443" s="91" t="str">
        <f>IF(ISNUMBER(SEARCH(#REF!,I443)),"是","否")</f>
        <v>否</v>
      </c>
    </row>
    <row r="444" s="91" customFormat="1" ht="21.6" spans="1:11">
      <c r="A444" s="185"/>
      <c r="B444" s="119"/>
      <c r="C444" s="162"/>
      <c r="D444" s="121" t="s">
        <v>767</v>
      </c>
      <c r="E444" s="140"/>
      <c r="F444" s="122">
        <v>30000</v>
      </c>
      <c r="G444" s="280"/>
      <c r="H444" s="91" t="s">
        <v>759</v>
      </c>
      <c r="I444" s="91" t="s">
        <v>602</v>
      </c>
      <c r="J444" s="91" t="str">
        <f>IF(ISNUMBER(SEARCH(#REF!,H444)),"是","否")</f>
        <v>否</v>
      </c>
      <c r="K444" s="91" t="str">
        <f>IF(ISNUMBER(SEARCH(#REF!,I444)),"是","否")</f>
        <v>否</v>
      </c>
    </row>
    <row r="445" s="92" customFormat="1" ht="43.2" spans="1:11">
      <c r="A445" s="185"/>
      <c r="B445" s="125" t="s">
        <v>768</v>
      </c>
      <c r="C445" s="126" t="s">
        <v>769</v>
      </c>
      <c r="D445" s="183" t="s">
        <v>770</v>
      </c>
      <c r="E445" s="140"/>
      <c r="F445" s="188">
        <v>35000</v>
      </c>
      <c r="G445" s="6" t="s">
        <v>771</v>
      </c>
      <c r="H445" s="91" t="s">
        <v>599</v>
      </c>
      <c r="I445" s="91" t="s">
        <v>752</v>
      </c>
      <c r="J445" s="91" t="str">
        <f>IF(ISNUMBER(SEARCH(#REF!,H445)),"是","否")</f>
        <v>否</v>
      </c>
      <c r="K445" s="91" t="str">
        <f>IF(ISNUMBER(SEARCH(#REF!,I445)),"是","否")</f>
        <v>否</v>
      </c>
    </row>
    <row r="446" s="92" customFormat="1" ht="21.6" spans="1:11">
      <c r="A446" s="185"/>
      <c r="B446" s="125"/>
      <c r="C446" s="126"/>
      <c r="D446" s="183" t="s">
        <v>772</v>
      </c>
      <c r="E446" s="140"/>
      <c r="F446" s="188">
        <v>60000</v>
      </c>
      <c r="G446" s="281" t="s">
        <v>773</v>
      </c>
      <c r="H446" s="91" t="s">
        <v>599</v>
      </c>
      <c r="I446" s="91" t="s">
        <v>752</v>
      </c>
      <c r="J446" s="91" t="str">
        <f>IF(ISNUMBER(SEARCH(#REF!,H446)),"是","否")</f>
        <v>否</v>
      </c>
      <c r="K446" s="91" t="str">
        <f>IF(ISNUMBER(SEARCH(#REF!,I446)),"是","否")</f>
        <v>否</v>
      </c>
    </row>
    <row r="447" s="92" customFormat="1" ht="48" customHeight="1" spans="1:11">
      <c r="A447" s="185"/>
      <c r="B447" s="125"/>
      <c r="C447" s="126"/>
      <c r="D447" s="121" t="s">
        <v>774</v>
      </c>
      <c r="E447" s="140"/>
      <c r="F447" s="122">
        <v>60000</v>
      </c>
      <c r="G447" s="282" t="s">
        <v>775</v>
      </c>
      <c r="H447" s="91" t="s">
        <v>599</v>
      </c>
      <c r="I447" s="91" t="s">
        <v>752</v>
      </c>
      <c r="J447" s="91" t="str">
        <f>IF(ISNUMBER(SEARCH(#REF!,H447)),"是","否")</f>
        <v>否</v>
      </c>
      <c r="K447" s="91" t="str">
        <f>IF(ISNUMBER(SEARCH(#REF!,I447)),"是","否")</f>
        <v>否</v>
      </c>
    </row>
    <row r="448" s="92" customFormat="1" ht="32.4" spans="1:11">
      <c r="A448" s="185"/>
      <c r="B448" s="125"/>
      <c r="C448" s="126"/>
      <c r="D448" s="121" t="s">
        <v>776</v>
      </c>
      <c r="E448" s="140"/>
      <c r="F448" s="122">
        <v>72000</v>
      </c>
      <c r="G448" s="283"/>
      <c r="H448" s="91" t="s">
        <v>599</v>
      </c>
      <c r="I448" s="91" t="s">
        <v>752</v>
      </c>
      <c r="J448" s="91" t="str">
        <f>IF(ISNUMBER(SEARCH(#REF!,H448)),"是","否")</f>
        <v>否</v>
      </c>
      <c r="K448" s="91" t="str">
        <f>IF(ISNUMBER(SEARCH(#REF!,I448)),"是","否")</f>
        <v>否</v>
      </c>
    </row>
    <row r="449" s="92" customFormat="1" ht="21.6" spans="1:11">
      <c r="A449" s="185"/>
      <c r="B449" s="125"/>
      <c r="C449" s="126"/>
      <c r="D449" s="121" t="s">
        <v>777</v>
      </c>
      <c r="E449" s="140"/>
      <c r="F449" s="122">
        <v>90000</v>
      </c>
      <c r="G449" s="284"/>
      <c r="H449" s="91" t="s">
        <v>599</v>
      </c>
      <c r="I449" s="91" t="s">
        <v>752</v>
      </c>
      <c r="J449" s="91" t="str">
        <f>IF(ISNUMBER(SEARCH(#REF!,H449)),"是","否")</f>
        <v>否</v>
      </c>
      <c r="K449" s="91" t="str">
        <f>IF(ISNUMBER(SEARCH(#REF!,I449)),"是","否")</f>
        <v>否</v>
      </c>
    </row>
    <row r="450" s="92" customFormat="1" ht="32.4" spans="1:11">
      <c r="A450" s="185"/>
      <c r="B450" s="125"/>
      <c r="C450" s="126"/>
      <c r="D450" s="121" t="s">
        <v>778</v>
      </c>
      <c r="E450" s="140"/>
      <c r="F450" s="122">
        <v>100000</v>
      </c>
      <c r="G450" s="281"/>
      <c r="H450" s="91" t="s">
        <v>599</v>
      </c>
      <c r="I450" s="91" t="s">
        <v>752</v>
      </c>
      <c r="J450" s="91" t="str">
        <f>IF(ISNUMBER(SEARCH(#REF!,H450)),"是","否")</f>
        <v>否</v>
      </c>
      <c r="K450" s="91" t="str">
        <f>IF(ISNUMBER(SEARCH(#REF!,I450)),"是","否")</f>
        <v>否</v>
      </c>
    </row>
    <row r="451" s="92" customFormat="1" ht="43.2" spans="1:11">
      <c r="A451" s="185"/>
      <c r="B451" s="125"/>
      <c r="C451" s="126"/>
      <c r="D451" s="183" t="s">
        <v>779</v>
      </c>
      <c r="E451" s="140"/>
      <c r="F451" s="188">
        <v>80000</v>
      </c>
      <c r="G451" s="285" t="s">
        <v>780</v>
      </c>
      <c r="H451" s="91" t="s">
        <v>599</v>
      </c>
      <c r="I451" s="91" t="s">
        <v>602</v>
      </c>
      <c r="J451" s="91" t="str">
        <f>IF(ISNUMBER(SEARCH(#REF!,H451)),"是","否")</f>
        <v>否</v>
      </c>
      <c r="K451" s="91" t="str">
        <f>IF(ISNUMBER(SEARCH(#REF!,I451)),"是","否")</f>
        <v>否</v>
      </c>
    </row>
    <row r="452" s="92" customFormat="1" ht="32.4" spans="1:11">
      <c r="A452" s="185"/>
      <c r="B452" s="125"/>
      <c r="C452" s="126"/>
      <c r="D452" s="121" t="s">
        <v>781</v>
      </c>
      <c r="E452" s="140"/>
      <c r="F452" s="122">
        <v>80000</v>
      </c>
      <c r="G452" s="123" t="s">
        <v>782</v>
      </c>
      <c r="H452" s="91" t="s">
        <v>599</v>
      </c>
      <c r="I452" s="91" t="s">
        <v>602</v>
      </c>
      <c r="J452" s="91" t="str">
        <f>IF(ISNUMBER(SEARCH(#REF!,H452)),"是","否")</f>
        <v>否</v>
      </c>
      <c r="K452" s="91" t="str">
        <f>IF(ISNUMBER(SEARCH(#REF!,I452)),"是","否")</f>
        <v>否</v>
      </c>
    </row>
    <row r="453" s="91" customFormat="1" ht="43.2" spans="1:11">
      <c r="A453" s="185"/>
      <c r="B453" s="119"/>
      <c r="C453" s="120"/>
      <c r="D453" s="121" t="s">
        <v>783</v>
      </c>
      <c r="E453" s="140"/>
      <c r="F453" s="122">
        <v>100000</v>
      </c>
      <c r="G453" s="285"/>
      <c r="H453" s="91" t="s">
        <v>599</v>
      </c>
      <c r="I453" s="91" t="s">
        <v>602</v>
      </c>
      <c r="J453" s="91" t="str">
        <f>IF(ISNUMBER(SEARCH(#REF!,H453)),"是","否")</f>
        <v>否</v>
      </c>
      <c r="K453" s="91" t="str">
        <f>IF(ISNUMBER(SEARCH(#REF!,I453)),"是","否")</f>
        <v>否</v>
      </c>
    </row>
    <row r="454" s="91" customFormat="1" ht="24" customHeight="1" spans="1:11">
      <c r="A454" s="185"/>
      <c r="B454" s="117" t="s">
        <v>784</v>
      </c>
      <c r="C454" s="118" t="s">
        <v>785</v>
      </c>
      <c r="D454" s="131" t="s">
        <v>786</v>
      </c>
      <c r="E454" s="140"/>
      <c r="F454" s="113">
        <v>0</v>
      </c>
      <c r="G454" s="263"/>
      <c r="H454" s="91" t="s">
        <v>44</v>
      </c>
      <c r="I454" s="91" t="s">
        <v>21</v>
      </c>
      <c r="J454" s="91" t="str">
        <f>IF(ISNUMBER(SEARCH(#REF!,H454)),"是","否")</f>
        <v>否</v>
      </c>
      <c r="K454" s="91" t="str">
        <f>IF(ISNUMBER(SEARCH(#REF!,I454)),"是","否")</f>
        <v>否</v>
      </c>
    </row>
    <row r="455" s="91" customFormat="1" ht="43.2" spans="1:11">
      <c r="A455" s="185"/>
      <c r="B455" s="119"/>
      <c r="C455" s="120"/>
      <c r="D455" s="121" t="s">
        <v>787</v>
      </c>
      <c r="E455" s="140"/>
      <c r="F455" s="113">
        <v>0</v>
      </c>
      <c r="G455" s="263" t="s">
        <v>788</v>
      </c>
      <c r="H455" s="91" t="s">
        <v>44</v>
      </c>
      <c r="I455" s="91" t="s">
        <v>21</v>
      </c>
      <c r="J455" s="91" t="str">
        <f>IF(ISNUMBER(SEARCH(#REF!,H455)),"是","否")</f>
        <v>否</v>
      </c>
      <c r="K455" s="91" t="str">
        <f>IF(ISNUMBER(SEARCH(#REF!,I455)),"是","否")</f>
        <v>否</v>
      </c>
    </row>
    <row r="456" s="91" customFormat="1" spans="1:11">
      <c r="A456" s="185"/>
      <c r="B456" s="119" t="s">
        <v>789</v>
      </c>
      <c r="C456" s="120" t="s">
        <v>790</v>
      </c>
      <c r="D456" s="131" t="s">
        <v>791</v>
      </c>
      <c r="E456" s="140"/>
      <c r="F456" s="113">
        <v>3000</v>
      </c>
      <c r="G456" s="286" t="s">
        <v>792</v>
      </c>
      <c r="H456" s="91" t="s">
        <v>15</v>
      </c>
      <c r="I456" s="95" t="s">
        <v>16</v>
      </c>
      <c r="J456" s="91" t="str">
        <f>IF(ISNUMBER(SEARCH(#REF!,H456)),"是","否")</f>
        <v>否</v>
      </c>
      <c r="K456" s="91" t="str">
        <f>IF(ISNUMBER(SEARCH(#REF!,I456)),"是","否")</f>
        <v>否</v>
      </c>
    </row>
    <row r="457" s="91" customFormat="1" ht="43.2" spans="1:11">
      <c r="A457" s="185"/>
      <c r="B457" s="119" t="s">
        <v>793</v>
      </c>
      <c r="C457" s="120" t="s">
        <v>794</v>
      </c>
      <c r="D457" s="131" t="s">
        <v>795</v>
      </c>
      <c r="E457" s="140"/>
      <c r="F457" s="113">
        <v>3000</v>
      </c>
      <c r="G457" s="286" t="s">
        <v>796</v>
      </c>
      <c r="H457" s="91" t="s">
        <v>25</v>
      </c>
      <c r="I457" s="91" t="s">
        <v>26</v>
      </c>
      <c r="J457" s="91" t="str">
        <f>IF(ISNUMBER(SEARCH(#REF!,H457)),"是","否")</f>
        <v>否</v>
      </c>
      <c r="K457" s="91" t="str">
        <f>IF(ISNUMBER(SEARCH(#REF!,I457)),"是","否")</f>
        <v>否</v>
      </c>
    </row>
    <row r="458" s="91" customFormat="1" ht="22.5" customHeight="1" spans="1:11">
      <c r="A458" s="287" t="s">
        <v>797</v>
      </c>
      <c r="B458" s="117" t="s">
        <v>798</v>
      </c>
      <c r="C458" s="118" t="s">
        <v>799</v>
      </c>
      <c r="D458" s="131" t="s">
        <v>800</v>
      </c>
      <c r="E458" s="140"/>
      <c r="F458" s="113">
        <v>5000</v>
      </c>
      <c r="G458" s="263"/>
      <c r="H458" s="91" t="s">
        <v>15</v>
      </c>
      <c r="I458" s="95" t="s">
        <v>16</v>
      </c>
      <c r="J458" s="91" t="str">
        <f>IF(ISNUMBER(SEARCH(#REF!,H458)),"是","否")</f>
        <v>否</v>
      </c>
      <c r="K458" s="91" t="str">
        <f>IF(ISNUMBER(SEARCH(#REF!,I458)),"是","否")</f>
        <v>否</v>
      </c>
    </row>
    <row r="459" s="91" customFormat="1" ht="22.5" customHeight="1" spans="1:11">
      <c r="A459" s="288"/>
      <c r="B459" s="125"/>
      <c r="C459" s="126"/>
      <c r="D459" s="131" t="s">
        <v>801</v>
      </c>
      <c r="E459" s="140"/>
      <c r="F459" s="113">
        <v>5000</v>
      </c>
      <c r="G459" s="263"/>
      <c r="H459" s="91" t="s">
        <v>25</v>
      </c>
      <c r="I459" s="91" t="s">
        <v>21</v>
      </c>
      <c r="J459" s="91" t="str">
        <f>IF(ISNUMBER(SEARCH(#REF!,H459)),"是","否")</f>
        <v>否</v>
      </c>
      <c r="K459" s="91" t="str">
        <f>IF(ISNUMBER(SEARCH(#REF!,I459)),"是","否")</f>
        <v>否</v>
      </c>
    </row>
    <row r="460" s="91" customFormat="1" ht="22.5" customHeight="1" spans="1:11">
      <c r="A460" s="288"/>
      <c r="B460" s="125"/>
      <c r="C460" s="126"/>
      <c r="D460" s="131" t="s">
        <v>802</v>
      </c>
      <c r="E460" s="140"/>
      <c r="F460" s="113">
        <v>5000</v>
      </c>
      <c r="G460" s="263"/>
      <c r="H460" s="91" t="s">
        <v>25</v>
      </c>
      <c r="I460" s="91" t="s">
        <v>21</v>
      </c>
      <c r="J460" s="91" t="str">
        <f>IF(ISNUMBER(SEARCH(#REF!,H460)),"是","否")</f>
        <v>否</v>
      </c>
      <c r="K460" s="91" t="str">
        <f>IF(ISNUMBER(SEARCH(#REF!,I460)),"是","否")</f>
        <v>否</v>
      </c>
    </row>
    <row r="461" s="91" customFormat="1" ht="22.5" customHeight="1" spans="1:11">
      <c r="A461" s="288"/>
      <c r="B461" s="125"/>
      <c r="C461" s="126"/>
      <c r="D461" s="131" t="s">
        <v>803</v>
      </c>
      <c r="E461" s="140"/>
      <c r="F461" s="113">
        <v>5000</v>
      </c>
      <c r="G461" s="263"/>
      <c r="H461" s="91" t="s">
        <v>25</v>
      </c>
      <c r="I461" s="91" t="s">
        <v>21</v>
      </c>
      <c r="J461" s="91" t="str">
        <f>IF(ISNUMBER(SEARCH(#REF!,H461)),"是","否")</f>
        <v>否</v>
      </c>
      <c r="K461" s="91" t="str">
        <f>IF(ISNUMBER(SEARCH(#REF!,I461)),"是","否")</f>
        <v>否</v>
      </c>
    </row>
    <row r="462" s="91" customFormat="1" ht="22.5" customHeight="1" spans="1:11">
      <c r="A462" s="288"/>
      <c r="B462" s="125"/>
      <c r="C462" s="126"/>
      <c r="D462" s="131" t="s">
        <v>804</v>
      </c>
      <c r="E462" s="140"/>
      <c r="F462" s="113">
        <v>9000</v>
      </c>
      <c r="G462" s="263"/>
      <c r="H462" s="91" t="s">
        <v>25</v>
      </c>
      <c r="I462" s="91" t="s">
        <v>21</v>
      </c>
      <c r="J462" s="91" t="str">
        <f>IF(ISNUMBER(SEARCH(#REF!,H462)),"是","否")</f>
        <v>否</v>
      </c>
      <c r="K462" s="91" t="str">
        <f>IF(ISNUMBER(SEARCH(#REF!,I462)),"是","否")</f>
        <v>否</v>
      </c>
    </row>
    <row r="463" s="91" customFormat="1" ht="22.5" customHeight="1" spans="1:11">
      <c r="A463" s="288"/>
      <c r="B463" s="125"/>
      <c r="C463" s="126"/>
      <c r="D463" s="131" t="s">
        <v>805</v>
      </c>
      <c r="E463" s="140"/>
      <c r="F463" s="113">
        <v>8000</v>
      </c>
      <c r="G463" s="263"/>
      <c r="H463" s="91" t="s">
        <v>25</v>
      </c>
      <c r="I463" s="91" t="s">
        <v>21</v>
      </c>
      <c r="J463" s="91" t="str">
        <f>IF(ISNUMBER(SEARCH(#REF!,H463)),"是","否")</f>
        <v>否</v>
      </c>
      <c r="K463" s="91" t="str">
        <f>IF(ISNUMBER(SEARCH(#REF!,I463)),"是","否")</f>
        <v>否</v>
      </c>
    </row>
    <row r="464" s="91" customFormat="1" ht="22.5" customHeight="1" spans="1:11">
      <c r="A464" s="288"/>
      <c r="B464" s="125"/>
      <c r="C464" s="126"/>
      <c r="D464" s="131" t="s">
        <v>806</v>
      </c>
      <c r="E464" s="152"/>
      <c r="F464" s="113">
        <v>9000</v>
      </c>
      <c r="G464" s="289" t="s">
        <v>807</v>
      </c>
      <c r="H464" s="91" t="s">
        <v>25</v>
      </c>
      <c r="I464" s="91" t="s">
        <v>21</v>
      </c>
      <c r="J464" s="91" t="str">
        <f>IF(ISNUMBER(SEARCH(#REF!,H464)),"是","否")</f>
        <v>否</v>
      </c>
      <c r="K464" s="91" t="str">
        <f>IF(ISNUMBER(SEARCH(#REF!,I464)),"是","否")</f>
        <v>否</v>
      </c>
    </row>
    <row r="465" s="91" customFormat="1" ht="48.5" customHeight="1" spans="1:11">
      <c r="A465" s="288"/>
      <c r="B465" s="125"/>
      <c r="C465" s="126"/>
      <c r="D465" s="131" t="s">
        <v>808</v>
      </c>
      <c r="E465" s="155"/>
      <c r="F465" s="113">
        <v>9000</v>
      </c>
      <c r="G465" s="290" t="s">
        <v>809</v>
      </c>
      <c r="H465" s="91" t="s">
        <v>25</v>
      </c>
      <c r="I465" s="91" t="s">
        <v>21</v>
      </c>
      <c r="J465" s="91" t="str">
        <f>IF(ISNUMBER(SEARCH(#REF!,H465)),"是","否")</f>
        <v>否</v>
      </c>
      <c r="K465" s="91" t="str">
        <f>IF(ISNUMBER(SEARCH(#REF!,I465)),"是","否")</f>
        <v>否</v>
      </c>
    </row>
    <row r="466" s="91" customFormat="1" ht="22.5" customHeight="1" spans="1:11">
      <c r="A466" s="288"/>
      <c r="B466" s="125"/>
      <c r="C466" s="126"/>
      <c r="D466" s="131" t="s">
        <v>810</v>
      </c>
      <c r="E466" s="140"/>
      <c r="F466" s="113">
        <v>9000</v>
      </c>
      <c r="G466" s="263"/>
      <c r="H466" s="91" t="s">
        <v>25</v>
      </c>
      <c r="I466" s="91" t="s">
        <v>21</v>
      </c>
      <c r="J466" s="91" t="str">
        <f>IF(ISNUMBER(SEARCH(#REF!,H466)),"是","否")</f>
        <v>否</v>
      </c>
      <c r="K466" s="91" t="str">
        <f>IF(ISNUMBER(SEARCH(#REF!,I466)),"是","否")</f>
        <v>否</v>
      </c>
    </row>
    <row r="467" s="91" customFormat="1" ht="23" customHeight="1" spans="1:11">
      <c r="A467" s="288"/>
      <c r="B467" s="119"/>
      <c r="C467" s="120"/>
      <c r="D467" s="131" t="s">
        <v>811</v>
      </c>
      <c r="E467" s="140"/>
      <c r="F467" s="113">
        <v>200</v>
      </c>
      <c r="G467" s="263"/>
      <c r="H467" s="91" t="s">
        <v>15</v>
      </c>
      <c r="I467" s="95" t="s">
        <v>16</v>
      </c>
      <c r="J467" s="91" t="str">
        <f>IF(ISNUMBER(SEARCH(#REF!,H467)),"是","否")</f>
        <v>否</v>
      </c>
      <c r="K467" s="91" t="str">
        <f>IF(ISNUMBER(SEARCH(#REF!,I467)),"是","否")</f>
        <v>否</v>
      </c>
    </row>
    <row r="468" s="91" customFormat="1" ht="21.6" spans="1:11">
      <c r="A468" s="288"/>
      <c r="B468" s="119" t="s">
        <v>812</v>
      </c>
      <c r="C468" s="120" t="s">
        <v>813</v>
      </c>
      <c r="D468" s="131" t="s">
        <v>814</v>
      </c>
      <c r="E468" s="140"/>
      <c r="F468" s="113">
        <v>720</v>
      </c>
      <c r="G468" s="263"/>
      <c r="H468" s="91" t="s">
        <v>25</v>
      </c>
      <c r="I468" s="91" t="s">
        <v>21</v>
      </c>
      <c r="J468" s="91" t="str">
        <f>IF(ISNUMBER(SEARCH(#REF!,H468)),"是","否")</f>
        <v>否</v>
      </c>
      <c r="K468" s="91" t="str">
        <f>IF(ISNUMBER(SEARCH(#REF!,I468)),"是","否")</f>
        <v>否</v>
      </c>
    </row>
    <row r="469" s="91" customFormat="1" ht="21.6" spans="1:11">
      <c r="A469" s="288"/>
      <c r="B469" s="117" t="s">
        <v>815</v>
      </c>
      <c r="C469" s="158" t="s">
        <v>816</v>
      </c>
      <c r="D469" s="131" t="s">
        <v>817</v>
      </c>
      <c r="E469" s="140"/>
      <c r="F469" s="132">
        <v>11268</v>
      </c>
      <c r="G469" s="263" t="s">
        <v>818</v>
      </c>
      <c r="H469" s="91" t="s">
        <v>25</v>
      </c>
      <c r="I469" s="91" t="s">
        <v>21</v>
      </c>
      <c r="J469" s="91" t="str">
        <f>IF(ISNUMBER(SEARCH(#REF!,H469)),"是","否")</f>
        <v>否</v>
      </c>
      <c r="K469" s="91" t="str">
        <f>IF(ISNUMBER(SEARCH(#REF!,I469)),"是","否")</f>
        <v>否</v>
      </c>
    </row>
    <row r="470" s="91" customFormat="1" ht="21.6" spans="1:11">
      <c r="A470" s="288"/>
      <c r="B470" s="125"/>
      <c r="C470" s="159"/>
      <c r="D470" s="131" t="s">
        <v>819</v>
      </c>
      <c r="E470" s="140"/>
      <c r="F470" s="132">
        <v>18738</v>
      </c>
      <c r="G470" s="263" t="s">
        <v>820</v>
      </c>
      <c r="H470" s="91" t="s">
        <v>25</v>
      </c>
      <c r="I470" s="91" t="s">
        <v>21</v>
      </c>
      <c r="J470" s="91" t="str">
        <f>IF(ISNUMBER(SEARCH(#REF!,H470)),"是","否")</f>
        <v>否</v>
      </c>
      <c r="K470" s="91" t="str">
        <f>IF(ISNUMBER(SEARCH(#REF!,I470)),"是","否")</f>
        <v>否</v>
      </c>
    </row>
    <row r="471" s="91" customFormat="1" ht="54" spans="1:11">
      <c r="A471" s="288"/>
      <c r="B471" s="125"/>
      <c r="C471" s="159"/>
      <c r="D471" s="121" t="s">
        <v>821</v>
      </c>
      <c r="E471" s="140"/>
      <c r="F471" s="291">
        <v>15384</v>
      </c>
      <c r="G471" s="263" t="s">
        <v>822</v>
      </c>
      <c r="H471" s="91" t="s">
        <v>25</v>
      </c>
      <c r="I471" s="91" t="s">
        <v>21</v>
      </c>
      <c r="J471" s="91" t="str">
        <f>IF(ISNUMBER(SEARCH(#REF!,H471)),"是","否")</f>
        <v>否</v>
      </c>
      <c r="K471" s="91" t="str">
        <f>IF(ISNUMBER(SEARCH(#REF!,I471)),"是","否")</f>
        <v>否</v>
      </c>
    </row>
    <row r="472" s="91" customFormat="1" ht="21.6" spans="1:11">
      <c r="A472" s="288"/>
      <c r="B472" s="125"/>
      <c r="C472" s="159"/>
      <c r="D472" s="121" t="s">
        <v>823</v>
      </c>
      <c r="E472" s="140"/>
      <c r="F472" s="291">
        <v>22854</v>
      </c>
      <c r="G472" s="263" t="s">
        <v>824</v>
      </c>
      <c r="H472" s="91" t="s">
        <v>25</v>
      </c>
      <c r="I472" s="91" t="s">
        <v>21</v>
      </c>
      <c r="J472" s="91" t="str">
        <f>IF(ISNUMBER(SEARCH(#REF!,H472)),"是","否")</f>
        <v>否</v>
      </c>
      <c r="K472" s="91" t="str">
        <f>IF(ISNUMBER(SEARCH(#REF!,I472)),"是","否")</f>
        <v>否</v>
      </c>
    </row>
    <row r="473" s="91" customFormat="1" ht="21.6" spans="1:11">
      <c r="A473" s="288"/>
      <c r="B473" s="125"/>
      <c r="C473" s="159"/>
      <c r="D473" s="131" t="s">
        <v>825</v>
      </c>
      <c r="E473" s="140"/>
      <c r="F473" s="132">
        <v>11268</v>
      </c>
      <c r="G473" s="263" t="s">
        <v>818</v>
      </c>
      <c r="H473" s="91" t="s">
        <v>25</v>
      </c>
      <c r="I473" s="91" t="s">
        <v>21</v>
      </c>
      <c r="J473" s="91" t="str">
        <f>IF(ISNUMBER(SEARCH(#REF!,H473)),"是","否")</f>
        <v>否</v>
      </c>
      <c r="K473" s="91" t="str">
        <f>IF(ISNUMBER(SEARCH(#REF!,I473)),"是","否")</f>
        <v>否</v>
      </c>
    </row>
    <row r="474" s="91" customFormat="1" ht="21.6" spans="1:11">
      <c r="A474" s="288"/>
      <c r="B474" s="125"/>
      <c r="C474" s="159"/>
      <c r="D474" s="114" t="s">
        <v>826</v>
      </c>
      <c r="E474" s="140"/>
      <c r="F474" s="132">
        <v>18738</v>
      </c>
      <c r="G474" s="263" t="s">
        <v>820</v>
      </c>
      <c r="H474" s="91" t="s">
        <v>25</v>
      </c>
      <c r="I474" s="91" t="s">
        <v>21</v>
      </c>
      <c r="J474" s="91" t="str">
        <f>IF(ISNUMBER(SEARCH(#REF!,H474)),"是","否")</f>
        <v>否</v>
      </c>
      <c r="K474" s="91" t="str">
        <f>IF(ISNUMBER(SEARCH(#REF!,I474)),"是","否")</f>
        <v>否</v>
      </c>
    </row>
    <row r="475" s="91" customFormat="1" ht="21.6" spans="1:11">
      <c r="A475" s="288"/>
      <c r="B475" s="125"/>
      <c r="C475" s="159"/>
      <c r="D475" s="121" t="s">
        <v>827</v>
      </c>
      <c r="E475" s="140"/>
      <c r="F475" s="291">
        <v>15384</v>
      </c>
      <c r="G475" s="263" t="s">
        <v>828</v>
      </c>
      <c r="H475" s="91" t="s">
        <v>25</v>
      </c>
      <c r="I475" s="91" t="s">
        <v>21</v>
      </c>
      <c r="J475" s="91" t="str">
        <f>IF(ISNUMBER(SEARCH(#REF!,H475)),"是","否")</f>
        <v>否</v>
      </c>
      <c r="K475" s="91" t="str">
        <f>IF(ISNUMBER(SEARCH(#REF!,I475)),"是","否")</f>
        <v>否</v>
      </c>
    </row>
    <row r="476" s="91" customFormat="1" ht="21.6" spans="1:11">
      <c r="A476" s="288"/>
      <c r="B476" s="125"/>
      <c r="C476" s="159"/>
      <c r="D476" s="121" t="s">
        <v>829</v>
      </c>
      <c r="E476" s="140"/>
      <c r="F476" s="291">
        <v>22854</v>
      </c>
      <c r="G476" s="263" t="s">
        <v>824</v>
      </c>
      <c r="H476" s="91" t="s">
        <v>25</v>
      </c>
      <c r="I476" s="91" t="s">
        <v>21</v>
      </c>
      <c r="J476" s="91" t="str">
        <f>IF(ISNUMBER(SEARCH(#REF!,H476)),"是","否")</f>
        <v>否</v>
      </c>
      <c r="K476" s="91" t="str">
        <f>IF(ISNUMBER(SEARCH(#REF!,I476)),"是","否")</f>
        <v>否</v>
      </c>
    </row>
    <row r="477" s="91" customFormat="1" ht="21.6" spans="1:11">
      <c r="A477" s="288"/>
      <c r="B477" s="125"/>
      <c r="C477" s="159"/>
      <c r="D477" s="114" t="s">
        <v>830</v>
      </c>
      <c r="E477" s="140"/>
      <c r="F477" s="132">
        <v>18600</v>
      </c>
      <c r="G477" s="263" t="s">
        <v>831</v>
      </c>
      <c r="H477" s="91" t="s">
        <v>25</v>
      </c>
      <c r="I477" s="91" t="s">
        <v>21</v>
      </c>
      <c r="J477" s="91" t="str">
        <f>IF(ISNUMBER(SEARCH(#REF!,H477)),"是","否")</f>
        <v>否</v>
      </c>
      <c r="K477" s="91" t="str">
        <f>IF(ISNUMBER(SEARCH(#REF!,I477)),"是","否")</f>
        <v>否</v>
      </c>
    </row>
    <row r="478" s="91" customFormat="1" ht="21.6" spans="1:11">
      <c r="A478" s="288"/>
      <c r="B478" s="125"/>
      <c r="C478" s="159"/>
      <c r="D478" s="114" t="s">
        <v>832</v>
      </c>
      <c r="E478" s="140"/>
      <c r="F478" s="132">
        <v>28400</v>
      </c>
      <c r="G478" s="263" t="s">
        <v>833</v>
      </c>
      <c r="H478" s="91" t="s">
        <v>25</v>
      </c>
      <c r="I478" s="91" t="s">
        <v>21</v>
      </c>
      <c r="J478" s="91" t="str">
        <f>IF(ISNUMBER(SEARCH(#REF!,H478)),"是","否")</f>
        <v>否</v>
      </c>
      <c r="K478" s="91" t="str">
        <f>IF(ISNUMBER(SEARCH(#REF!,I478)),"是","否")</f>
        <v>否</v>
      </c>
    </row>
    <row r="479" s="91" customFormat="1" ht="21.6" spans="1:11">
      <c r="A479" s="288"/>
      <c r="B479" s="125"/>
      <c r="C479" s="159"/>
      <c r="D479" s="121" t="s">
        <v>834</v>
      </c>
      <c r="E479" s="140"/>
      <c r="F479" s="291">
        <v>20120</v>
      </c>
      <c r="G479" s="263" t="s">
        <v>835</v>
      </c>
      <c r="H479" s="91" t="s">
        <v>25</v>
      </c>
      <c r="I479" s="91" t="s">
        <v>21</v>
      </c>
      <c r="J479" s="91" t="str">
        <f>IF(ISNUMBER(SEARCH(#REF!,H479)),"是","否")</f>
        <v>否</v>
      </c>
      <c r="K479" s="91" t="str">
        <f>IF(ISNUMBER(SEARCH(#REF!,I479)),"是","否")</f>
        <v>否</v>
      </c>
    </row>
    <row r="480" s="91" customFormat="1" ht="21.6" spans="1:11">
      <c r="A480" s="288"/>
      <c r="B480" s="125"/>
      <c r="C480" s="159"/>
      <c r="D480" s="121" t="s">
        <v>836</v>
      </c>
      <c r="E480" s="140"/>
      <c r="F480" s="291">
        <v>27590</v>
      </c>
      <c r="G480" s="263" t="s">
        <v>837</v>
      </c>
      <c r="H480" s="91" t="s">
        <v>25</v>
      </c>
      <c r="I480" s="91" t="s">
        <v>21</v>
      </c>
      <c r="J480" s="91" t="str">
        <f>IF(ISNUMBER(SEARCH(#REF!,H480)),"是","否")</f>
        <v>否</v>
      </c>
      <c r="K480" s="91" t="str">
        <f>IF(ISNUMBER(SEARCH(#REF!,I480)),"是","否")</f>
        <v>否</v>
      </c>
    </row>
    <row r="481" s="91" customFormat="1" ht="15" customHeight="1" spans="1:11">
      <c r="A481" s="288"/>
      <c r="B481" s="125"/>
      <c r="C481" s="159"/>
      <c r="D481" s="146" t="s">
        <v>838</v>
      </c>
      <c r="E481" s="140"/>
      <c r="F481" s="132"/>
      <c r="G481" s="263" t="s">
        <v>839</v>
      </c>
      <c r="H481" s="91" t="s">
        <v>25</v>
      </c>
      <c r="I481" s="91" t="s">
        <v>21</v>
      </c>
      <c r="J481" s="91" t="str">
        <f>IF(ISNUMBER(SEARCH(#REF!,H481)),"是","否")</f>
        <v>否</v>
      </c>
      <c r="K481" s="91" t="str">
        <f>IF(ISNUMBER(SEARCH(#REF!,I481)),"是","否")</f>
        <v>否</v>
      </c>
    </row>
    <row r="482" s="91" customFormat="1" ht="15" customHeight="1" spans="1:11">
      <c r="A482" s="288"/>
      <c r="B482" s="125"/>
      <c r="C482" s="159"/>
      <c r="D482" s="146" t="s">
        <v>840</v>
      </c>
      <c r="E482" s="140"/>
      <c r="F482" s="132"/>
      <c r="G482" s="263" t="s">
        <v>841</v>
      </c>
      <c r="H482" s="91" t="s">
        <v>25</v>
      </c>
      <c r="I482" s="91" t="s">
        <v>21</v>
      </c>
      <c r="J482" s="91" t="str">
        <f>IF(ISNUMBER(SEARCH(#REF!,H482)),"是","否")</f>
        <v>否</v>
      </c>
      <c r="K482" s="91" t="str">
        <f>IF(ISNUMBER(SEARCH(#REF!,I482)),"是","否")</f>
        <v>否</v>
      </c>
    </row>
    <row r="483" s="91" customFormat="1" ht="15" customHeight="1" spans="1:11">
      <c r="A483" s="288"/>
      <c r="B483" s="125"/>
      <c r="C483" s="159"/>
      <c r="D483" s="146" t="s">
        <v>842</v>
      </c>
      <c r="E483" s="140"/>
      <c r="F483" s="132"/>
      <c r="G483" s="263" t="s">
        <v>843</v>
      </c>
      <c r="H483" s="91" t="s">
        <v>25</v>
      </c>
      <c r="I483" s="91" t="s">
        <v>21</v>
      </c>
      <c r="J483" s="91" t="str">
        <f>IF(ISNUMBER(SEARCH(#REF!,H483)),"是","否")</f>
        <v>否</v>
      </c>
      <c r="K483" s="91" t="str">
        <f>IF(ISNUMBER(SEARCH(#REF!,I483)),"是","否")</f>
        <v>否</v>
      </c>
    </row>
    <row r="484" s="91" customFormat="1" ht="15" customHeight="1" spans="1:11">
      <c r="A484" s="288"/>
      <c r="B484" s="125"/>
      <c r="C484" s="159"/>
      <c r="D484" s="146" t="s">
        <v>844</v>
      </c>
      <c r="E484" s="140"/>
      <c r="F484" s="132"/>
      <c r="G484" s="263" t="s">
        <v>845</v>
      </c>
      <c r="H484" s="91" t="s">
        <v>25</v>
      </c>
      <c r="I484" s="91" t="s">
        <v>21</v>
      </c>
      <c r="J484" s="91" t="str">
        <f>IF(ISNUMBER(SEARCH(#REF!,H484)),"是","否")</f>
        <v>否</v>
      </c>
      <c r="K484" s="91" t="str">
        <f>IF(ISNUMBER(SEARCH(#REF!,I484)),"是","否")</f>
        <v>否</v>
      </c>
    </row>
    <row r="485" s="91" customFormat="1" ht="64.8" spans="1:11">
      <c r="A485" s="288"/>
      <c r="B485" s="125"/>
      <c r="C485" s="159"/>
      <c r="D485" s="121" t="s">
        <v>846</v>
      </c>
      <c r="E485" s="140"/>
      <c r="F485" s="132"/>
      <c r="G485" s="123" t="s">
        <v>847</v>
      </c>
      <c r="H485" s="91" t="s">
        <v>25</v>
      </c>
      <c r="I485" s="91" t="s">
        <v>21</v>
      </c>
      <c r="J485" s="91" t="str">
        <f>IF(ISNUMBER(SEARCH(#REF!,H485)),"是","否")</f>
        <v>否</v>
      </c>
      <c r="K485" s="91" t="str">
        <f>IF(ISNUMBER(SEARCH(#REF!,I485)),"是","否")</f>
        <v>否</v>
      </c>
    </row>
    <row r="486" s="91" customFormat="1" ht="15" customHeight="1" spans="1:11">
      <c r="A486" s="288"/>
      <c r="B486" s="125"/>
      <c r="C486" s="159"/>
      <c r="D486" s="121" t="s">
        <v>848</v>
      </c>
      <c r="E486" s="140"/>
      <c r="F486" s="291">
        <v>18000</v>
      </c>
      <c r="G486" s="123" t="s">
        <v>849</v>
      </c>
      <c r="H486" s="91" t="s">
        <v>25</v>
      </c>
      <c r="I486" s="91" t="s">
        <v>21</v>
      </c>
      <c r="J486" s="91" t="str">
        <f>IF(ISNUMBER(SEARCH(#REF!,H486)),"是","否")</f>
        <v>否</v>
      </c>
      <c r="K486" s="91" t="str">
        <f>IF(ISNUMBER(SEARCH(#REF!,I486)),"是","否")</f>
        <v>否</v>
      </c>
    </row>
    <row r="487" s="91" customFormat="1" ht="51" customHeight="1" spans="1:11">
      <c r="A487" s="288"/>
      <c r="B487" s="119"/>
      <c r="C487" s="162"/>
      <c r="D487" s="121" t="s">
        <v>850</v>
      </c>
      <c r="E487" s="140"/>
      <c r="F487" s="291">
        <v>4500</v>
      </c>
      <c r="G487" s="292" t="s">
        <v>851</v>
      </c>
      <c r="H487" s="91" t="s">
        <v>25</v>
      </c>
      <c r="I487" s="91" t="s">
        <v>21</v>
      </c>
      <c r="J487" s="91" t="str">
        <f>IF(ISNUMBER(SEARCH(#REF!,H487)),"是","否")</f>
        <v>否</v>
      </c>
      <c r="K487" s="91" t="str">
        <f>IF(ISNUMBER(SEARCH(#REF!,I487)),"是","否")</f>
        <v>否</v>
      </c>
    </row>
    <row r="488" s="91" customFormat="1" ht="15" customHeight="1" spans="1:11">
      <c r="A488" s="288"/>
      <c r="B488" s="117" t="s">
        <v>852</v>
      </c>
      <c r="C488" s="118" t="s">
        <v>853</v>
      </c>
      <c r="D488" s="131" t="s">
        <v>854</v>
      </c>
      <c r="E488" s="140"/>
      <c r="F488" s="132">
        <v>3024</v>
      </c>
      <c r="G488" s="263"/>
      <c r="H488" s="91" t="s">
        <v>15</v>
      </c>
      <c r="I488" s="95" t="s">
        <v>16</v>
      </c>
      <c r="J488" s="91" t="str">
        <f>IF(ISNUMBER(SEARCH(#REF!,H488)),"是","否")</f>
        <v>否</v>
      </c>
      <c r="K488" s="91" t="str">
        <f>IF(ISNUMBER(SEARCH(#REF!,I488)),"是","否")</f>
        <v>否</v>
      </c>
    </row>
    <row r="489" s="91" customFormat="1" ht="15" customHeight="1" spans="1:11">
      <c r="A489" s="288"/>
      <c r="B489" s="125"/>
      <c r="C489" s="126"/>
      <c r="D489" s="121" t="s">
        <v>855</v>
      </c>
      <c r="E489" s="140"/>
      <c r="F489" s="291">
        <v>3024</v>
      </c>
      <c r="G489" s="293" t="s">
        <v>856</v>
      </c>
      <c r="H489" s="91" t="s">
        <v>15</v>
      </c>
      <c r="I489" s="95" t="s">
        <v>16</v>
      </c>
      <c r="J489" s="91" t="str">
        <f>IF(ISNUMBER(SEARCH(#REF!,H489)),"是","否")</f>
        <v>否</v>
      </c>
      <c r="K489" s="91" t="str">
        <f>IF(ISNUMBER(SEARCH(#REF!,I489)),"是","否")</f>
        <v>否</v>
      </c>
    </row>
    <row r="490" s="91" customFormat="1" ht="15" customHeight="1" spans="1:11">
      <c r="A490" s="288"/>
      <c r="B490" s="125"/>
      <c r="C490" s="126"/>
      <c r="D490" s="121" t="s">
        <v>857</v>
      </c>
      <c r="E490" s="140"/>
      <c r="F490" s="291">
        <v>3924</v>
      </c>
      <c r="G490" s="230"/>
      <c r="H490" s="91" t="s">
        <v>15</v>
      </c>
      <c r="I490" s="95" t="s">
        <v>16</v>
      </c>
      <c r="J490" s="91" t="str">
        <f>IF(ISNUMBER(SEARCH(#REF!,H490)),"是","否")</f>
        <v>否</v>
      </c>
      <c r="K490" s="91" t="str">
        <f>IF(ISNUMBER(SEARCH(#REF!,I490)),"是","否")</f>
        <v>否</v>
      </c>
    </row>
    <row r="491" s="91" customFormat="1" ht="15" customHeight="1" spans="1:11">
      <c r="A491" s="288"/>
      <c r="B491" s="117" t="s">
        <v>858</v>
      </c>
      <c r="C491" s="158" t="s">
        <v>859</v>
      </c>
      <c r="D491" s="131" t="s">
        <v>860</v>
      </c>
      <c r="E491" s="140"/>
      <c r="F491" s="132">
        <v>3024</v>
      </c>
      <c r="G491" s="263"/>
      <c r="H491" s="91" t="s">
        <v>15</v>
      </c>
      <c r="I491" s="95" t="s">
        <v>16</v>
      </c>
      <c r="J491" s="91" t="str">
        <f>IF(ISNUMBER(SEARCH(#REF!,H491)),"是","否")</f>
        <v>否</v>
      </c>
      <c r="K491" s="91" t="str">
        <f>IF(ISNUMBER(SEARCH(#REF!,I491)),"是","否")</f>
        <v>否</v>
      </c>
    </row>
    <row r="492" s="91" customFormat="1" ht="15" customHeight="1" spans="1:11">
      <c r="A492" s="288"/>
      <c r="B492" s="125"/>
      <c r="C492" s="159"/>
      <c r="D492" s="121" t="s">
        <v>861</v>
      </c>
      <c r="E492" s="140"/>
      <c r="F492" s="291">
        <v>3024</v>
      </c>
      <c r="G492" s="289" t="s">
        <v>862</v>
      </c>
      <c r="H492" s="91" t="s">
        <v>15</v>
      </c>
      <c r="I492" s="95" t="s">
        <v>16</v>
      </c>
      <c r="J492" s="91" t="str">
        <f>IF(ISNUMBER(SEARCH(#REF!,H492)),"是","否")</f>
        <v>否</v>
      </c>
      <c r="K492" s="91" t="str">
        <f>IF(ISNUMBER(SEARCH(#REF!,I492)),"是","否")</f>
        <v>否</v>
      </c>
    </row>
    <row r="493" s="91" customFormat="1" ht="15" customHeight="1" spans="1:11">
      <c r="A493" s="288"/>
      <c r="B493" s="117" t="s">
        <v>863</v>
      </c>
      <c r="C493" s="158" t="s">
        <v>864</v>
      </c>
      <c r="D493" s="131" t="s">
        <v>860</v>
      </c>
      <c r="E493" s="140"/>
      <c r="F493" s="132">
        <v>3024</v>
      </c>
      <c r="G493" s="263"/>
      <c r="H493" s="91" t="s">
        <v>15</v>
      </c>
      <c r="I493" s="95" t="s">
        <v>16</v>
      </c>
      <c r="J493" s="91" t="str">
        <f>IF(ISNUMBER(SEARCH(#REF!,H493)),"是","否")</f>
        <v>否</v>
      </c>
      <c r="K493" s="91" t="str">
        <f>IF(ISNUMBER(SEARCH(#REF!,I493)),"是","否")</f>
        <v>否</v>
      </c>
    </row>
    <row r="494" s="91" customFormat="1" ht="15" customHeight="1" spans="1:11">
      <c r="A494" s="288"/>
      <c r="B494" s="125"/>
      <c r="C494" s="159"/>
      <c r="D494" s="121" t="s">
        <v>861</v>
      </c>
      <c r="E494" s="152"/>
      <c r="F494" s="291">
        <v>3024</v>
      </c>
      <c r="G494" s="263"/>
      <c r="H494" s="91" t="s">
        <v>15</v>
      </c>
      <c r="I494" s="95" t="s">
        <v>16</v>
      </c>
      <c r="J494" s="91" t="str">
        <f>IF(ISNUMBER(SEARCH(#REF!,H494)),"是","否")</f>
        <v>否</v>
      </c>
      <c r="K494" s="91" t="str">
        <f>IF(ISNUMBER(SEARCH(#REF!,I494)),"是","否")</f>
        <v>否</v>
      </c>
    </row>
    <row r="495" s="91" customFormat="1" ht="15" customHeight="1" spans="1:11">
      <c r="A495" s="288"/>
      <c r="B495" s="117" t="s">
        <v>865</v>
      </c>
      <c r="C495" s="158" t="s">
        <v>866</v>
      </c>
      <c r="D495" s="131" t="s">
        <v>867</v>
      </c>
      <c r="E495" s="155"/>
      <c r="F495" s="132">
        <v>3024</v>
      </c>
      <c r="G495" s="263"/>
      <c r="H495" s="91" t="s">
        <v>15</v>
      </c>
      <c r="I495" s="95" t="s">
        <v>16</v>
      </c>
      <c r="J495" s="91" t="str">
        <f>IF(ISNUMBER(SEARCH(#REF!,H495)),"是","否")</f>
        <v>否</v>
      </c>
      <c r="K495" s="91" t="str">
        <f>IF(ISNUMBER(SEARCH(#REF!,I495)),"是","否")</f>
        <v>否</v>
      </c>
    </row>
    <row r="496" s="91" customFormat="1" ht="24" customHeight="1" spans="1:11">
      <c r="A496" s="288"/>
      <c r="B496" s="125"/>
      <c r="C496" s="159"/>
      <c r="D496" s="131" t="s">
        <v>868</v>
      </c>
      <c r="E496" s="140"/>
      <c r="F496" s="132">
        <v>3024</v>
      </c>
      <c r="G496" s="263"/>
      <c r="H496" s="91" t="s">
        <v>15</v>
      </c>
      <c r="I496" s="95" t="s">
        <v>16</v>
      </c>
      <c r="J496" s="91" t="str">
        <f>IF(ISNUMBER(SEARCH(#REF!,H496)),"是","否")</f>
        <v>否</v>
      </c>
      <c r="K496" s="91" t="str">
        <f>IF(ISNUMBER(SEARCH(#REF!,I496)),"是","否")</f>
        <v>否</v>
      </c>
    </row>
    <row r="497" s="91" customFormat="1" ht="15" customHeight="1" spans="1:11">
      <c r="A497" s="288"/>
      <c r="B497" s="125"/>
      <c r="C497" s="159"/>
      <c r="D497" s="121" t="s">
        <v>869</v>
      </c>
      <c r="E497" s="140"/>
      <c r="F497" s="122">
        <v>3024</v>
      </c>
      <c r="G497" s="263"/>
      <c r="H497" s="91" t="s">
        <v>15</v>
      </c>
      <c r="I497" s="95" t="s">
        <v>16</v>
      </c>
      <c r="J497" s="91" t="str">
        <f>IF(ISNUMBER(SEARCH(#REF!,H497)),"是","否")</f>
        <v>否</v>
      </c>
      <c r="K497" s="91" t="str">
        <f>IF(ISNUMBER(SEARCH(#REF!,I497)),"是","否")</f>
        <v>否</v>
      </c>
    </row>
    <row r="498" s="91" customFormat="1" ht="24" customHeight="1" spans="1:11">
      <c r="A498" s="288"/>
      <c r="B498" s="119"/>
      <c r="C498" s="162"/>
      <c r="D498" s="121" t="s">
        <v>870</v>
      </c>
      <c r="E498" s="140"/>
      <c r="F498" s="122">
        <v>3024</v>
      </c>
      <c r="G498" s="263"/>
      <c r="H498" s="91" t="s">
        <v>15</v>
      </c>
      <c r="I498" s="95" t="s">
        <v>16</v>
      </c>
      <c r="J498" s="91" t="str">
        <f>IF(ISNUMBER(SEARCH(#REF!,H498)),"是","否")</f>
        <v>否</v>
      </c>
      <c r="K498" s="91" t="str">
        <f>IF(ISNUMBER(SEARCH(#REF!,I498)),"是","否")</f>
        <v>否</v>
      </c>
    </row>
    <row r="499" s="91" customFormat="1" ht="15" customHeight="1" spans="1:11">
      <c r="A499" s="288"/>
      <c r="B499" s="117" t="s">
        <v>871</v>
      </c>
      <c r="C499" s="158" t="s">
        <v>872</v>
      </c>
      <c r="D499" s="131" t="s">
        <v>873</v>
      </c>
      <c r="E499" s="140"/>
      <c r="F499" s="132">
        <v>3024</v>
      </c>
      <c r="G499" s="263"/>
      <c r="H499" s="91" t="s">
        <v>15</v>
      </c>
      <c r="I499" s="95" t="s">
        <v>16</v>
      </c>
      <c r="J499" s="91" t="str">
        <f>IF(ISNUMBER(SEARCH(#REF!,H499)),"是","否")</f>
        <v>否</v>
      </c>
      <c r="K499" s="91" t="str">
        <f>IF(ISNUMBER(SEARCH(#REF!,I499)),"是","否")</f>
        <v>否</v>
      </c>
    </row>
    <row r="500" s="91" customFormat="1" ht="15" customHeight="1" spans="1:11">
      <c r="A500" s="288"/>
      <c r="B500" s="125"/>
      <c r="C500" s="159"/>
      <c r="D500" s="121" t="s">
        <v>874</v>
      </c>
      <c r="E500" s="140"/>
      <c r="F500" s="291">
        <v>3744</v>
      </c>
      <c r="G500" s="263"/>
      <c r="H500" s="91" t="s">
        <v>75</v>
      </c>
      <c r="I500" s="91" t="s">
        <v>21</v>
      </c>
      <c r="J500" s="91" t="str">
        <f>IF(ISNUMBER(SEARCH(#REF!,H500)),"是","否")</f>
        <v>否</v>
      </c>
      <c r="K500" s="91" t="str">
        <f>IF(ISNUMBER(SEARCH(#REF!,I500)),"是","否")</f>
        <v>否</v>
      </c>
    </row>
    <row r="501" s="91" customFormat="1" ht="30" customHeight="1" spans="1:11">
      <c r="A501" s="288"/>
      <c r="B501" s="125"/>
      <c r="C501" s="159"/>
      <c r="D501" s="121" t="s">
        <v>875</v>
      </c>
      <c r="E501" s="140"/>
      <c r="F501" s="291">
        <v>3024</v>
      </c>
      <c r="G501" s="263"/>
      <c r="H501" s="91" t="s">
        <v>876</v>
      </c>
      <c r="I501" s="95" t="s">
        <v>16</v>
      </c>
      <c r="J501" s="91" t="str">
        <f>IF(ISNUMBER(SEARCH(#REF!,H501)),"是","否")</f>
        <v>否</v>
      </c>
      <c r="K501" s="91" t="str">
        <f>IF(ISNUMBER(SEARCH(#REF!,I501)),"是","否")</f>
        <v>否</v>
      </c>
    </row>
    <row r="502" s="91" customFormat="1" ht="24" customHeight="1" spans="1:11">
      <c r="A502" s="288"/>
      <c r="B502" s="117" t="s">
        <v>877</v>
      </c>
      <c r="C502" s="118" t="s">
        <v>878</v>
      </c>
      <c r="D502" s="131" t="s">
        <v>879</v>
      </c>
      <c r="E502" s="140"/>
      <c r="F502" s="132">
        <v>3024</v>
      </c>
      <c r="G502" s="263"/>
      <c r="H502" s="91" t="s">
        <v>25</v>
      </c>
      <c r="I502" s="91" t="s">
        <v>21</v>
      </c>
      <c r="J502" s="91" t="str">
        <f>IF(ISNUMBER(SEARCH(#REF!,H502)),"是","否")</f>
        <v>否</v>
      </c>
      <c r="K502" s="91" t="str">
        <f>IF(ISNUMBER(SEARCH(#REF!,I502)),"是","否")</f>
        <v>否</v>
      </c>
    </row>
    <row r="503" s="91" customFormat="1" ht="24" customHeight="1" spans="1:11">
      <c r="A503" s="288"/>
      <c r="B503" s="125"/>
      <c r="C503" s="126"/>
      <c r="D503" s="131" t="s">
        <v>880</v>
      </c>
      <c r="E503" s="140"/>
      <c r="F503" s="132">
        <v>15714</v>
      </c>
      <c r="G503" s="263"/>
      <c r="H503" s="91" t="s">
        <v>25</v>
      </c>
      <c r="I503" s="91" t="s">
        <v>21</v>
      </c>
      <c r="J503" s="91" t="str">
        <f>IF(ISNUMBER(SEARCH(#REF!,H503)),"是","否")</f>
        <v>否</v>
      </c>
      <c r="K503" s="91" t="str">
        <f>IF(ISNUMBER(SEARCH(#REF!,I503)),"是","否")</f>
        <v>否</v>
      </c>
    </row>
    <row r="504" s="91" customFormat="1" ht="24" customHeight="1" spans="1:11">
      <c r="A504" s="288"/>
      <c r="B504" s="125"/>
      <c r="C504" s="126"/>
      <c r="D504" s="121" t="s">
        <v>881</v>
      </c>
      <c r="E504" s="140"/>
      <c r="F504" s="291">
        <v>8244</v>
      </c>
      <c r="G504" s="263"/>
      <c r="H504" s="91" t="s">
        <v>25</v>
      </c>
      <c r="I504" s="91" t="s">
        <v>21</v>
      </c>
      <c r="J504" s="91" t="str">
        <f>IF(ISNUMBER(SEARCH(#REF!,H504)),"是","否")</f>
        <v>否</v>
      </c>
      <c r="K504" s="91" t="str">
        <f>IF(ISNUMBER(SEARCH(#REF!,I504)),"是","否")</f>
        <v>否</v>
      </c>
    </row>
    <row r="505" s="91" customFormat="1" ht="24" customHeight="1" spans="1:11">
      <c r="A505" s="288"/>
      <c r="B505" s="119"/>
      <c r="C505" s="120"/>
      <c r="D505" s="121" t="s">
        <v>882</v>
      </c>
      <c r="E505" s="140"/>
      <c r="F505" s="291">
        <v>15714</v>
      </c>
      <c r="G505" s="263"/>
      <c r="H505" s="91" t="s">
        <v>25</v>
      </c>
      <c r="I505" s="91" t="s">
        <v>21</v>
      </c>
      <c r="J505" s="91" t="str">
        <f>IF(ISNUMBER(SEARCH(#REF!,H505)),"是","否")</f>
        <v>否</v>
      </c>
      <c r="K505" s="91" t="str">
        <f>IF(ISNUMBER(SEARCH(#REF!,I505)),"是","否")</f>
        <v>否</v>
      </c>
    </row>
    <row r="506" s="91" customFormat="1" ht="15" customHeight="1" spans="1:11">
      <c r="A506" s="288"/>
      <c r="B506" s="117" t="s">
        <v>883</v>
      </c>
      <c r="C506" s="118" t="s">
        <v>884</v>
      </c>
      <c r="D506" s="131" t="s">
        <v>885</v>
      </c>
      <c r="E506" s="140"/>
      <c r="F506" s="132">
        <v>3024</v>
      </c>
      <c r="G506" s="263"/>
      <c r="H506" s="91" t="s">
        <v>15</v>
      </c>
      <c r="I506" s="95" t="s">
        <v>16</v>
      </c>
      <c r="J506" s="91" t="str">
        <f>IF(ISNUMBER(SEARCH(#REF!,H506)),"是","否")</f>
        <v>否</v>
      </c>
      <c r="K506" s="91" t="str">
        <f>IF(ISNUMBER(SEARCH(#REF!,I506)),"是","否")</f>
        <v>否</v>
      </c>
    </row>
    <row r="507" s="91" customFormat="1" ht="15" customHeight="1" spans="1:11">
      <c r="A507" s="288"/>
      <c r="B507" s="119"/>
      <c r="C507" s="120"/>
      <c r="D507" s="121" t="s">
        <v>861</v>
      </c>
      <c r="E507" s="140"/>
      <c r="F507" s="132">
        <v>3024</v>
      </c>
      <c r="G507" s="263"/>
      <c r="H507" s="91" t="s">
        <v>15</v>
      </c>
      <c r="I507" s="95" t="s">
        <v>16</v>
      </c>
      <c r="J507" s="91" t="str">
        <f>IF(ISNUMBER(SEARCH(#REF!,H507)),"是","否")</f>
        <v>否</v>
      </c>
      <c r="K507" s="91" t="str">
        <f>IF(ISNUMBER(SEARCH(#REF!,I507)),"是","否")</f>
        <v>否</v>
      </c>
    </row>
    <row r="508" s="91" customFormat="1" ht="15" customHeight="1" spans="1:11">
      <c r="A508" s="288"/>
      <c r="B508" s="117" t="s">
        <v>886</v>
      </c>
      <c r="C508" s="118" t="s">
        <v>887</v>
      </c>
      <c r="D508" s="131" t="s">
        <v>888</v>
      </c>
      <c r="E508" s="140"/>
      <c r="F508" s="132">
        <v>3024</v>
      </c>
      <c r="G508" s="263"/>
      <c r="H508" s="91" t="s">
        <v>15</v>
      </c>
      <c r="I508" s="95" t="s">
        <v>16</v>
      </c>
      <c r="J508" s="91" t="str">
        <f>IF(ISNUMBER(SEARCH(#REF!,H508)),"是","否")</f>
        <v>否</v>
      </c>
      <c r="K508" s="91" t="str">
        <f>IF(ISNUMBER(SEARCH(#REF!,I508)),"是","否")</f>
        <v>否</v>
      </c>
    </row>
    <row r="509" s="91" customFormat="1" ht="15" customHeight="1" spans="1:11">
      <c r="A509" s="288"/>
      <c r="B509" s="125"/>
      <c r="C509" s="126"/>
      <c r="D509" s="121" t="s">
        <v>861</v>
      </c>
      <c r="E509" s="140"/>
      <c r="F509" s="132">
        <v>3024</v>
      </c>
      <c r="G509" s="263"/>
      <c r="H509" s="91" t="s">
        <v>15</v>
      </c>
      <c r="I509" s="95" t="s">
        <v>16</v>
      </c>
      <c r="J509" s="91" t="str">
        <f>IF(ISNUMBER(SEARCH(#REF!,H509)),"是","否")</f>
        <v>否</v>
      </c>
      <c r="K509" s="91" t="str">
        <f>IF(ISNUMBER(SEARCH(#REF!,I509)),"是","否")</f>
        <v>否</v>
      </c>
    </row>
    <row r="510" s="91" customFormat="1" ht="24" customHeight="1" spans="1:11">
      <c r="A510" s="288"/>
      <c r="B510" s="117" t="s">
        <v>889</v>
      </c>
      <c r="C510" s="269" t="s">
        <v>890</v>
      </c>
      <c r="D510" s="131" t="s">
        <v>891</v>
      </c>
      <c r="E510" s="140"/>
      <c r="F510" s="132">
        <v>3360</v>
      </c>
      <c r="G510" s="263"/>
      <c r="H510" s="91" t="s">
        <v>15</v>
      </c>
      <c r="I510" s="95" t="s">
        <v>16</v>
      </c>
      <c r="J510" s="91" t="str">
        <f>IF(ISNUMBER(SEARCH(#REF!,H510)),"是","否")</f>
        <v>否</v>
      </c>
      <c r="K510" s="91" t="str">
        <f>IF(ISNUMBER(SEARCH(#REF!,I510)),"是","否")</f>
        <v>否</v>
      </c>
    </row>
    <row r="511" s="91" customFormat="1" ht="15" customHeight="1" spans="1:11">
      <c r="A511" s="288"/>
      <c r="B511" s="125"/>
      <c r="C511" s="270"/>
      <c r="D511" s="131" t="s">
        <v>892</v>
      </c>
      <c r="E511" s="140"/>
      <c r="F511" s="132">
        <v>7360</v>
      </c>
      <c r="G511" s="263"/>
      <c r="H511" s="91" t="s">
        <v>15</v>
      </c>
      <c r="I511" s="95" t="s">
        <v>16</v>
      </c>
      <c r="J511" s="91" t="str">
        <f>IF(ISNUMBER(SEARCH(#REF!,H511)),"是","否")</f>
        <v>否</v>
      </c>
      <c r="K511" s="91" t="str">
        <f>IF(ISNUMBER(SEARCH(#REF!,I511)),"是","否")</f>
        <v>否</v>
      </c>
    </row>
    <row r="512" s="91" customFormat="1" ht="24" customHeight="1" spans="1:11">
      <c r="A512" s="288"/>
      <c r="B512" s="125"/>
      <c r="C512" s="270"/>
      <c r="D512" s="121" t="s">
        <v>893</v>
      </c>
      <c r="E512" s="140"/>
      <c r="F512" s="291">
        <v>3024</v>
      </c>
      <c r="G512" s="263"/>
      <c r="H512" s="91" t="s">
        <v>15</v>
      </c>
      <c r="I512" s="95" t="s">
        <v>16</v>
      </c>
      <c r="J512" s="91" t="str">
        <f>IF(ISNUMBER(SEARCH(#REF!,H512)),"是","否")</f>
        <v>否</v>
      </c>
      <c r="K512" s="91" t="str">
        <f>IF(ISNUMBER(SEARCH(#REF!,I512)),"是","否")</f>
        <v>否</v>
      </c>
    </row>
    <row r="513" s="91" customFormat="1" ht="15" customHeight="1" spans="1:11">
      <c r="A513" s="288"/>
      <c r="B513" s="119"/>
      <c r="C513" s="272"/>
      <c r="D513" s="121" t="s">
        <v>894</v>
      </c>
      <c r="E513" s="140"/>
      <c r="F513" s="291">
        <v>3024</v>
      </c>
      <c r="G513" s="263"/>
      <c r="H513" s="91" t="s">
        <v>15</v>
      </c>
      <c r="I513" s="95" t="s">
        <v>16</v>
      </c>
      <c r="J513" s="91" t="str">
        <f>IF(ISNUMBER(SEARCH(#REF!,H513)),"是","否")</f>
        <v>否</v>
      </c>
      <c r="K513" s="91" t="str">
        <f>IF(ISNUMBER(SEARCH(#REF!,I513)),"是","否")</f>
        <v>否</v>
      </c>
    </row>
    <row r="514" s="91" customFormat="1" ht="15" customHeight="1" spans="1:11">
      <c r="A514" s="288"/>
      <c r="B514" s="117" t="s">
        <v>895</v>
      </c>
      <c r="C514" s="118" t="s">
        <v>896</v>
      </c>
      <c r="D514" s="131" t="s">
        <v>897</v>
      </c>
      <c r="E514" s="140"/>
      <c r="F514" s="136">
        <v>3024</v>
      </c>
      <c r="G514" s="263"/>
      <c r="H514" s="91" t="s">
        <v>25</v>
      </c>
      <c r="I514" s="91" t="s">
        <v>21</v>
      </c>
      <c r="J514" s="91" t="str">
        <f>IF(ISNUMBER(SEARCH(#REF!,H514)),"是","否")</f>
        <v>否</v>
      </c>
      <c r="K514" s="91" t="str">
        <f>IF(ISNUMBER(SEARCH(#REF!,I514)),"是","否")</f>
        <v>否</v>
      </c>
    </row>
    <row r="515" s="91" customFormat="1" ht="15" customHeight="1" spans="1:11">
      <c r="A515" s="288"/>
      <c r="B515" s="119"/>
      <c r="C515" s="120"/>
      <c r="D515" s="121" t="s">
        <v>861</v>
      </c>
      <c r="E515" s="140"/>
      <c r="F515" s="136">
        <v>3024</v>
      </c>
      <c r="G515" s="263"/>
      <c r="H515" s="91" t="s">
        <v>25</v>
      </c>
      <c r="I515" s="91" t="s">
        <v>21</v>
      </c>
      <c r="J515" s="91" t="str">
        <f>IF(ISNUMBER(SEARCH(#REF!,H515)),"是","否")</f>
        <v>否</v>
      </c>
      <c r="K515" s="91" t="str">
        <f>IF(ISNUMBER(SEARCH(#REF!,I515)),"是","否")</f>
        <v>否</v>
      </c>
    </row>
    <row r="516" s="91" customFormat="1" ht="15" customHeight="1" spans="1:11">
      <c r="A516" s="288"/>
      <c r="B516" s="117" t="s">
        <v>898</v>
      </c>
      <c r="C516" s="118" t="s">
        <v>899</v>
      </c>
      <c r="D516" s="131" t="s">
        <v>900</v>
      </c>
      <c r="E516" s="140"/>
      <c r="F516" s="136">
        <v>3024</v>
      </c>
      <c r="G516" s="263"/>
      <c r="H516" s="91" t="s">
        <v>25</v>
      </c>
      <c r="I516" s="91" t="s">
        <v>21</v>
      </c>
      <c r="J516" s="91" t="str">
        <f>IF(ISNUMBER(SEARCH(#REF!,H516)),"是","否")</f>
        <v>否</v>
      </c>
      <c r="K516" s="91" t="str">
        <f>IF(ISNUMBER(SEARCH(#REF!,I516)),"是","否")</f>
        <v>否</v>
      </c>
    </row>
    <row r="517" s="91" customFormat="1" ht="15" customHeight="1" spans="1:11">
      <c r="A517" s="288"/>
      <c r="B517" s="119"/>
      <c r="C517" s="120"/>
      <c r="D517" s="121" t="s">
        <v>861</v>
      </c>
      <c r="E517" s="140"/>
      <c r="F517" s="136">
        <v>3024</v>
      </c>
      <c r="G517" s="263"/>
      <c r="H517" s="91" t="s">
        <v>25</v>
      </c>
      <c r="I517" s="91" t="s">
        <v>21</v>
      </c>
      <c r="J517" s="91" t="str">
        <f>IF(ISNUMBER(SEARCH(#REF!,H517)),"是","否")</f>
        <v>否</v>
      </c>
      <c r="K517" s="91" t="str">
        <f>IF(ISNUMBER(SEARCH(#REF!,I517)),"是","否")</f>
        <v>否</v>
      </c>
    </row>
    <row r="518" s="91" customFormat="1" ht="15" customHeight="1" spans="1:11">
      <c r="A518" s="288"/>
      <c r="B518" s="117" t="s">
        <v>901</v>
      </c>
      <c r="C518" s="118" t="s">
        <v>902</v>
      </c>
      <c r="D518" s="131" t="s">
        <v>903</v>
      </c>
      <c r="E518" s="140"/>
      <c r="F518" s="136">
        <v>3024</v>
      </c>
      <c r="G518" s="263"/>
      <c r="H518" s="91" t="s">
        <v>25</v>
      </c>
      <c r="I518" s="91" t="s">
        <v>21</v>
      </c>
      <c r="J518" s="91" t="str">
        <f>IF(ISNUMBER(SEARCH(#REF!,H518)),"是","否")</f>
        <v>否</v>
      </c>
      <c r="K518" s="91" t="str">
        <f>IF(ISNUMBER(SEARCH(#REF!,I518)),"是","否")</f>
        <v>否</v>
      </c>
    </row>
    <row r="519" s="91" customFormat="1" ht="15" customHeight="1" spans="1:11">
      <c r="A519" s="288"/>
      <c r="B519" s="119"/>
      <c r="C519" s="120"/>
      <c r="D519" s="121" t="s">
        <v>904</v>
      </c>
      <c r="E519" s="140"/>
      <c r="F519" s="136">
        <v>3024</v>
      </c>
      <c r="G519" s="263"/>
      <c r="H519" s="91" t="s">
        <v>25</v>
      </c>
      <c r="I519" s="91" t="s">
        <v>21</v>
      </c>
      <c r="J519" s="91" t="str">
        <f>IF(ISNUMBER(SEARCH(#REF!,H519)),"是","否")</f>
        <v>否</v>
      </c>
      <c r="K519" s="91" t="str">
        <f>IF(ISNUMBER(SEARCH(#REF!,I519)),"是","否")</f>
        <v>否</v>
      </c>
    </row>
    <row r="520" s="91" customFormat="1" ht="15" customHeight="1" spans="1:11">
      <c r="A520" s="288"/>
      <c r="B520" s="117" t="s">
        <v>905</v>
      </c>
      <c r="C520" s="118" t="s">
        <v>906</v>
      </c>
      <c r="D520" s="131" t="s">
        <v>907</v>
      </c>
      <c r="E520" s="140"/>
      <c r="F520" s="136">
        <v>6210</v>
      </c>
      <c r="G520" s="263"/>
      <c r="H520" s="91" t="s">
        <v>15</v>
      </c>
      <c r="I520" s="95" t="s">
        <v>16</v>
      </c>
      <c r="J520" s="91" t="str">
        <f>IF(ISNUMBER(SEARCH(#REF!,H520)),"是","否")</f>
        <v>否</v>
      </c>
      <c r="K520" s="91" t="str">
        <f>IF(ISNUMBER(SEARCH(#REF!,I520)),"是","否")</f>
        <v>否</v>
      </c>
    </row>
    <row r="521" s="91" customFormat="1" ht="15" customHeight="1" spans="1:11">
      <c r="A521" s="288"/>
      <c r="B521" s="125"/>
      <c r="C521" s="126"/>
      <c r="D521" s="121" t="s">
        <v>908</v>
      </c>
      <c r="E521" s="140"/>
      <c r="F521" s="291">
        <v>9390</v>
      </c>
      <c r="G521" s="293" t="s">
        <v>909</v>
      </c>
      <c r="H521" s="91" t="s">
        <v>15</v>
      </c>
      <c r="I521" s="95" t="s">
        <v>16</v>
      </c>
      <c r="J521" s="91" t="str">
        <f>IF(ISNUMBER(SEARCH(#REF!,H521)),"是","否")</f>
        <v>否</v>
      </c>
      <c r="K521" s="91" t="str">
        <f>IF(ISNUMBER(SEARCH(#REF!,I521)),"是","否")</f>
        <v>否</v>
      </c>
    </row>
    <row r="522" s="91" customFormat="1" ht="15" customHeight="1" spans="1:11">
      <c r="A522" s="288"/>
      <c r="B522" s="125"/>
      <c r="C522" s="126"/>
      <c r="D522" s="121" t="s">
        <v>910</v>
      </c>
      <c r="E522" s="140"/>
      <c r="F522" s="291">
        <v>9540</v>
      </c>
      <c r="G522" s="230"/>
      <c r="H522" s="91" t="s">
        <v>15</v>
      </c>
      <c r="I522" s="95" t="s">
        <v>16</v>
      </c>
      <c r="J522" s="91" t="str">
        <f>IF(ISNUMBER(SEARCH(#REF!,H522)),"是","否")</f>
        <v>否</v>
      </c>
      <c r="K522" s="91" t="str">
        <f>IF(ISNUMBER(SEARCH(#REF!,I522)),"是","否")</f>
        <v>否</v>
      </c>
    </row>
    <row r="523" s="91" customFormat="1" ht="15" customHeight="1" spans="1:11">
      <c r="A523" s="288"/>
      <c r="B523" s="125"/>
      <c r="C523" s="126"/>
      <c r="D523" s="121" t="s">
        <v>911</v>
      </c>
      <c r="E523" s="140"/>
      <c r="F523" s="291">
        <v>11590</v>
      </c>
      <c r="G523" s="230"/>
      <c r="H523" s="91" t="s">
        <v>15</v>
      </c>
      <c r="I523" s="95" t="s">
        <v>16</v>
      </c>
      <c r="J523" s="91" t="str">
        <f>IF(ISNUMBER(SEARCH(#REF!,H523)),"是","否")</f>
        <v>否</v>
      </c>
      <c r="K523" s="91" t="str">
        <f>IF(ISNUMBER(SEARCH(#REF!,I523)),"是","否")</f>
        <v>否</v>
      </c>
    </row>
    <row r="524" s="91" customFormat="1" ht="15" customHeight="1" spans="1:11">
      <c r="A524" s="288"/>
      <c r="B524" s="119"/>
      <c r="C524" s="120"/>
      <c r="D524" s="121" t="s">
        <v>912</v>
      </c>
      <c r="E524" s="140"/>
      <c r="F524" s="291">
        <v>13750</v>
      </c>
      <c r="G524" s="294"/>
      <c r="H524" s="91" t="s">
        <v>15</v>
      </c>
      <c r="I524" s="95" t="s">
        <v>16</v>
      </c>
      <c r="J524" s="91" t="str">
        <f>IF(ISNUMBER(SEARCH(#REF!,H524)),"是","否")</f>
        <v>否</v>
      </c>
      <c r="K524" s="91" t="str">
        <f>IF(ISNUMBER(SEARCH(#REF!,I524)),"是","否")</f>
        <v>否</v>
      </c>
    </row>
    <row r="525" s="91" customFormat="1" ht="15" customHeight="1" spans="1:11">
      <c r="A525" s="288"/>
      <c r="B525" s="117" t="s">
        <v>913</v>
      </c>
      <c r="C525" s="118" t="s">
        <v>914</v>
      </c>
      <c r="D525" s="295" t="s">
        <v>915</v>
      </c>
      <c r="E525" s="140"/>
      <c r="F525" s="113">
        <v>13000</v>
      </c>
      <c r="G525" s="263"/>
      <c r="H525" s="91" t="s">
        <v>30</v>
      </c>
      <c r="I525" s="95" t="s">
        <v>16</v>
      </c>
      <c r="J525" s="91" t="str">
        <f>IF(ISNUMBER(SEARCH(#REF!,H525)),"是","否")</f>
        <v>否</v>
      </c>
      <c r="K525" s="91" t="str">
        <f>IF(ISNUMBER(SEARCH(#REF!,I525)),"是","否")</f>
        <v>否</v>
      </c>
    </row>
    <row r="526" s="91" customFormat="1" ht="15" customHeight="1" spans="1:11">
      <c r="A526" s="288"/>
      <c r="B526" s="125"/>
      <c r="C526" s="126"/>
      <c r="D526" s="295" t="s">
        <v>916</v>
      </c>
      <c r="E526" s="140"/>
      <c r="F526" s="113">
        <v>70000</v>
      </c>
      <c r="G526" s="263"/>
      <c r="H526" s="91" t="s">
        <v>30</v>
      </c>
      <c r="I526" s="95" t="s">
        <v>16</v>
      </c>
      <c r="J526" s="91" t="str">
        <f>IF(ISNUMBER(SEARCH(#REF!,H526)),"是","否")</f>
        <v>否</v>
      </c>
      <c r="K526" s="91" t="str">
        <f>IF(ISNUMBER(SEARCH(#REF!,I526)),"是","否")</f>
        <v>否</v>
      </c>
    </row>
    <row r="527" s="91" customFormat="1" ht="15" customHeight="1" spans="1:11">
      <c r="A527" s="288"/>
      <c r="B527" s="125"/>
      <c r="C527" s="126"/>
      <c r="D527" s="295" t="s">
        <v>917</v>
      </c>
      <c r="E527" s="140"/>
      <c r="F527" s="113">
        <v>800</v>
      </c>
      <c r="G527" s="263"/>
      <c r="H527" s="91" t="s">
        <v>30</v>
      </c>
      <c r="I527" s="95" t="s">
        <v>16</v>
      </c>
      <c r="J527" s="91" t="str">
        <f>IF(ISNUMBER(SEARCH(#REF!,H527)),"是","否")</f>
        <v>否</v>
      </c>
      <c r="K527" s="91" t="str">
        <f>IF(ISNUMBER(SEARCH(#REF!,I527)),"是","否")</f>
        <v>否</v>
      </c>
    </row>
    <row r="528" s="91" customFormat="1" ht="15" customHeight="1" spans="1:11">
      <c r="A528" s="288"/>
      <c r="B528" s="125"/>
      <c r="C528" s="126"/>
      <c r="D528" s="121" t="s">
        <v>918</v>
      </c>
      <c r="E528" s="140"/>
      <c r="F528" s="122">
        <v>30000</v>
      </c>
      <c r="G528" s="263"/>
      <c r="H528" s="91" t="s">
        <v>30</v>
      </c>
      <c r="I528" s="95" t="s">
        <v>16</v>
      </c>
      <c r="J528" s="91" t="str">
        <f>IF(ISNUMBER(SEARCH(#REF!,H528)),"是","否")</f>
        <v>否</v>
      </c>
      <c r="K528" s="91" t="str">
        <f>IF(ISNUMBER(SEARCH(#REF!,I528)),"是","否")</f>
        <v>否</v>
      </c>
    </row>
    <row r="529" s="91" customFormat="1" ht="15" customHeight="1" spans="1:11">
      <c r="A529" s="288"/>
      <c r="B529" s="125"/>
      <c r="C529" s="126"/>
      <c r="D529" s="121" t="s">
        <v>919</v>
      </c>
      <c r="E529" s="140"/>
      <c r="F529" s="122">
        <v>80000</v>
      </c>
      <c r="G529" s="263"/>
      <c r="H529" s="91" t="s">
        <v>30</v>
      </c>
      <c r="I529" s="95" t="s">
        <v>16</v>
      </c>
      <c r="J529" s="91" t="str">
        <f>IF(ISNUMBER(SEARCH(#REF!,H529)),"是","否")</f>
        <v>否</v>
      </c>
      <c r="K529" s="91" t="str">
        <f>IF(ISNUMBER(SEARCH(#REF!,I529)),"是","否")</f>
        <v>否</v>
      </c>
    </row>
    <row r="530" s="91" customFormat="1" ht="15" customHeight="1" spans="1:11">
      <c r="A530" s="288"/>
      <c r="B530" s="125"/>
      <c r="C530" s="126"/>
      <c r="D530" s="121" t="s">
        <v>920</v>
      </c>
      <c r="E530" s="140"/>
      <c r="F530" s="291">
        <v>5000</v>
      </c>
      <c r="G530" s="263"/>
      <c r="H530" s="91" t="s">
        <v>30</v>
      </c>
      <c r="I530" s="95" t="s">
        <v>16</v>
      </c>
      <c r="J530" s="91" t="str">
        <f>IF(ISNUMBER(SEARCH(#REF!,H530)),"是","否")</f>
        <v>否</v>
      </c>
      <c r="K530" s="91" t="str">
        <f>IF(ISNUMBER(SEARCH(#REF!,I530)),"是","否")</f>
        <v>否</v>
      </c>
    </row>
    <row r="531" s="91" customFormat="1" ht="15" customHeight="1" spans="1:11">
      <c r="A531" s="288"/>
      <c r="B531" s="119"/>
      <c r="C531" s="120"/>
      <c r="D531" s="147" t="s">
        <v>921</v>
      </c>
      <c r="E531" s="140"/>
      <c r="F531" s="113">
        <v>200</v>
      </c>
      <c r="G531" s="263"/>
      <c r="H531" s="91" t="s">
        <v>30</v>
      </c>
      <c r="I531" s="95" t="s">
        <v>16</v>
      </c>
      <c r="J531" s="91" t="str">
        <f>IF(ISNUMBER(SEARCH(#REF!,H531)),"是","否")</f>
        <v>否</v>
      </c>
      <c r="K531" s="91" t="str">
        <f>IF(ISNUMBER(SEARCH(#REF!,I531)),"是","否")</f>
        <v>否</v>
      </c>
    </row>
    <row r="532" s="91" customFormat="1" ht="15" customHeight="1" spans="1:11">
      <c r="A532" s="288"/>
      <c r="B532" s="117" t="s">
        <v>922</v>
      </c>
      <c r="C532" s="118" t="s">
        <v>923</v>
      </c>
      <c r="D532" s="295" t="s">
        <v>924</v>
      </c>
      <c r="E532" s="140"/>
      <c r="F532" s="113">
        <v>30000</v>
      </c>
      <c r="G532" s="263"/>
      <c r="H532" s="91" t="s">
        <v>925</v>
      </c>
      <c r="I532" s="95" t="s">
        <v>16</v>
      </c>
      <c r="J532" s="91" t="str">
        <f>IF(ISNUMBER(SEARCH(#REF!,H532)),"是","否")</f>
        <v>否</v>
      </c>
      <c r="K532" s="91" t="str">
        <f>IF(ISNUMBER(SEARCH(#REF!,I532)),"是","否")</f>
        <v>否</v>
      </c>
    </row>
    <row r="533" s="91" customFormat="1" ht="15" customHeight="1" spans="1:11">
      <c r="A533" s="288"/>
      <c r="B533" s="125"/>
      <c r="C533" s="126"/>
      <c r="D533" s="295" t="s">
        <v>926</v>
      </c>
      <c r="E533" s="140"/>
      <c r="F533" s="113">
        <v>70000</v>
      </c>
      <c r="G533" s="263"/>
      <c r="H533" s="91" t="s">
        <v>925</v>
      </c>
      <c r="I533" s="95" t="s">
        <v>16</v>
      </c>
      <c r="J533" s="91" t="str">
        <f>IF(ISNUMBER(SEARCH(#REF!,H533)),"是","否")</f>
        <v>否</v>
      </c>
      <c r="K533" s="91" t="str">
        <f>IF(ISNUMBER(SEARCH(#REF!,I533)),"是","否")</f>
        <v>否</v>
      </c>
    </row>
    <row r="534" s="91" customFormat="1" ht="15" customHeight="1" spans="1:11">
      <c r="A534" s="288"/>
      <c r="B534" s="125"/>
      <c r="C534" s="126"/>
      <c r="D534" s="295" t="s">
        <v>927</v>
      </c>
      <c r="E534" s="140"/>
      <c r="F534" s="113">
        <v>800</v>
      </c>
      <c r="G534" s="263"/>
      <c r="H534" s="91" t="s">
        <v>925</v>
      </c>
      <c r="I534" s="95" t="s">
        <v>16</v>
      </c>
      <c r="J534" s="91" t="str">
        <f>IF(ISNUMBER(SEARCH(#REF!,H534)),"是","否")</f>
        <v>否</v>
      </c>
      <c r="K534" s="91" t="str">
        <f>IF(ISNUMBER(SEARCH(#REF!,I534)),"是","否")</f>
        <v>否</v>
      </c>
    </row>
    <row r="535" s="91" customFormat="1" ht="15" customHeight="1" spans="1:11">
      <c r="A535" s="288"/>
      <c r="B535" s="125"/>
      <c r="C535" s="126"/>
      <c r="D535" s="121" t="s">
        <v>918</v>
      </c>
      <c r="E535" s="152"/>
      <c r="F535" s="122">
        <v>30000</v>
      </c>
      <c r="G535" s="263"/>
      <c r="H535" s="91" t="s">
        <v>925</v>
      </c>
      <c r="I535" s="95" t="s">
        <v>16</v>
      </c>
      <c r="J535" s="91" t="str">
        <f>IF(ISNUMBER(SEARCH(#REF!,H535)),"是","否")</f>
        <v>否</v>
      </c>
      <c r="K535" s="91" t="str">
        <f>IF(ISNUMBER(SEARCH(#REF!,I535)),"是","否")</f>
        <v>否</v>
      </c>
    </row>
    <row r="536" s="91" customFormat="1" ht="15" customHeight="1" spans="1:11">
      <c r="A536" s="288"/>
      <c r="B536" s="125"/>
      <c r="C536" s="126"/>
      <c r="D536" s="121" t="s">
        <v>919</v>
      </c>
      <c r="E536" s="155"/>
      <c r="F536" s="122">
        <v>80000</v>
      </c>
      <c r="G536" s="263"/>
      <c r="H536" s="91" t="s">
        <v>925</v>
      </c>
      <c r="I536" s="95" t="s">
        <v>16</v>
      </c>
      <c r="J536" s="91" t="str">
        <f>IF(ISNUMBER(SEARCH(#REF!,H536)),"是","否")</f>
        <v>否</v>
      </c>
      <c r="K536" s="91" t="str">
        <f>IF(ISNUMBER(SEARCH(#REF!,I536)),"是","否")</f>
        <v>否</v>
      </c>
    </row>
    <row r="537" s="91" customFormat="1" ht="15" customHeight="1" spans="1:11">
      <c r="A537" s="288"/>
      <c r="B537" s="125"/>
      <c r="C537" s="126"/>
      <c r="D537" s="121" t="s">
        <v>920</v>
      </c>
      <c r="E537" s="140"/>
      <c r="F537" s="291">
        <v>5000</v>
      </c>
      <c r="G537" s="263"/>
      <c r="H537" s="91" t="s">
        <v>925</v>
      </c>
      <c r="I537" s="95" t="s">
        <v>16</v>
      </c>
      <c r="J537" s="91" t="str">
        <f>IF(ISNUMBER(SEARCH(#REF!,H537)),"是","否")</f>
        <v>否</v>
      </c>
      <c r="K537" s="91" t="str">
        <f>IF(ISNUMBER(SEARCH(#REF!,I537)),"是","否")</f>
        <v>否</v>
      </c>
    </row>
    <row r="538" s="91" customFormat="1" ht="15" customHeight="1" spans="1:11">
      <c r="A538" s="288"/>
      <c r="B538" s="119"/>
      <c r="C538" s="120"/>
      <c r="D538" s="147" t="s">
        <v>928</v>
      </c>
      <c r="E538" s="140"/>
      <c r="F538" s="113">
        <v>200</v>
      </c>
      <c r="G538" s="263"/>
      <c r="H538" s="91" t="s">
        <v>925</v>
      </c>
      <c r="I538" s="95" t="s">
        <v>16</v>
      </c>
      <c r="J538" s="91" t="str">
        <f>IF(ISNUMBER(SEARCH(#REF!,H538)),"是","否")</f>
        <v>否</v>
      </c>
      <c r="K538" s="91" t="str">
        <f>IF(ISNUMBER(SEARCH(#REF!,I538)),"是","否")</f>
        <v>否</v>
      </c>
    </row>
    <row r="539" s="91" customFormat="1" ht="14.25" customHeight="1" spans="1:11">
      <c r="A539" s="288"/>
      <c r="B539" s="119" t="s">
        <v>929</v>
      </c>
      <c r="C539" s="110" t="s">
        <v>930</v>
      </c>
      <c r="D539" s="131" t="s">
        <v>931</v>
      </c>
      <c r="E539" s="140"/>
      <c r="F539" s="113">
        <v>4000</v>
      </c>
      <c r="G539" s="263"/>
      <c r="H539" s="91" t="s">
        <v>25</v>
      </c>
      <c r="I539" s="91" t="s">
        <v>21</v>
      </c>
      <c r="J539" s="91" t="str">
        <f>IF(ISNUMBER(SEARCH(#REF!,H539)),"是","否")</f>
        <v>否</v>
      </c>
      <c r="K539" s="91" t="str">
        <f>IF(ISNUMBER(SEARCH(#REF!,I539)),"是","否")</f>
        <v>否</v>
      </c>
    </row>
    <row r="540" s="91" customFormat="1" ht="15" customHeight="1" spans="1:11">
      <c r="A540" s="288"/>
      <c r="B540" s="117" t="s">
        <v>932</v>
      </c>
      <c r="C540" s="118" t="s">
        <v>933</v>
      </c>
      <c r="D540" s="131" t="s">
        <v>934</v>
      </c>
      <c r="E540" s="140"/>
      <c r="F540" s="113">
        <v>18000</v>
      </c>
      <c r="G540" s="263" t="s">
        <v>935</v>
      </c>
      <c r="H540" s="91" t="s">
        <v>25</v>
      </c>
      <c r="I540" s="91" t="s">
        <v>21</v>
      </c>
      <c r="J540" s="91" t="str">
        <f>IF(ISNUMBER(SEARCH(#REF!,H540)),"是","否")</f>
        <v>否</v>
      </c>
      <c r="K540" s="91" t="str">
        <f>IF(ISNUMBER(SEARCH(#REF!,I540)),"是","否")</f>
        <v>否</v>
      </c>
    </row>
    <row r="541" s="91" customFormat="1" ht="25" customHeight="1" spans="1:11">
      <c r="A541" s="288"/>
      <c r="B541" s="119"/>
      <c r="C541" s="120"/>
      <c r="D541" s="121" t="s">
        <v>936</v>
      </c>
      <c r="E541" s="140"/>
      <c r="F541" s="122">
        <v>25000</v>
      </c>
      <c r="G541" s="263" t="s">
        <v>937</v>
      </c>
      <c r="H541" s="91" t="s">
        <v>25</v>
      </c>
      <c r="I541" s="91" t="s">
        <v>21</v>
      </c>
      <c r="J541" s="91" t="str">
        <f>IF(ISNUMBER(SEARCH(#REF!,H541)),"是","否")</f>
        <v>否</v>
      </c>
      <c r="K541" s="91" t="str">
        <f>IF(ISNUMBER(SEARCH(#REF!,I541)),"是","否")</f>
        <v>否</v>
      </c>
    </row>
    <row r="542" s="91" customFormat="1" ht="25" customHeight="1" spans="1:11">
      <c r="A542" s="288"/>
      <c r="B542" s="119" t="s">
        <v>938</v>
      </c>
      <c r="C542" s="121" t="s">
        <v>939</v>
      </c>
      <c r="D542" s="121" t="s">
        <v>861</v>
      </c>
      <c r="E542" s="140"/>
      <c r="F542" s="122">
        <v>1440</v>
      </c>
      <c r="G542" s="296" t="s">
        <v>940</v>
      </c>
      <c r="H542" s="91" t="s">
        <v>15</v>
      </c>
      <c r="I542" s="95" t="s">
        <v>16</v>
      </c>
      <c r="J542" s="91" t="str">
        <f>IF(ISNUMBER(SEARCH(#REF!,H542)),"是","否")</f>
        <v>否</v>
      </c>
      <c r="K542" s="91" t="str">
        <f>IF(ISNUMBER(SEARCH(#REF!,I542)),"是","否")</f>
        <v>否</v>
      </c>
    </row>
    <row r="543" s="91" customFormat="1" ht="25" customHeight="1" spans="1:11">
      <c r="A543" s="288"/>
      <c r="B543" s="119" t="s">
        <v>941</v>
      </c>
      <c r="C543" s="121" t="s">
        <v>942</v>
      </c>
      <c r="D543" s="121" t="s">
        <v>861</v>
      </c>
      <c r="E543" s="140"/>
      <c r="F543" s="122">
        <v>2560</v>
      </c>
      <c r="G543" s="289"/>
      <c r="H543" s="91" t="s">
        <v>15</v>
      </c>
      <c r="I543" s="95" t="s">
        <v>16</v>
      </c>
      <c r="J543" s="91" t="str">
        <f>IF(ISNUMBER(SEARCH(#REF!,H543)),"是","否")</f>
        <v>否</v>
      </c>
      <c r="K543" s="91" t="str">
        <f>IF(ISNUMBER(SEARCH(#REF!,I543)),"是","否")</f>
        <v>否</v>
      </c>
    </row>
    <row r="544" s="91" customFormat="1" ht="25" customHeight="1" spans="1:11">
      <c r="A544" s="297"/>
      <c r="B544" s="119" t="s">
        <v>943</v>
      </c>
      <c r="C544" s="121" t="s">
        <v>944</v>
      </c>
      <c r="D544" s="121" t="s">
        <v>861</v>
      </c>
      <c r="E544" s="140"/>
      <c r="F544" s="122">
        <v>1440</v>
      </c>
      <c r="G544" s="263"/>
      <c r="H544" s="91" t="s">
        <v>15</v>
      </c>
      <c r="I544" s="95" t="s">
        <v>16</v>
      </c>
      <c r="J544" s="91" t="str">
        <f>IF(ISNUMBER(SEARCH(#REF!,H544)),"是","否")</f>
        <v>否</v>
      </c>
      <c r="K544" s="91" t="str">
        <f>IF(ISNUMBER(SEARCH(#REF!,I544)),"是","否")</f>
        <v>否</v>
      </c>
    </row>
    <row r="545" s="91" customFormat="1" ht="22.5" customHeight="1" spans="1:11">
      <c r="A545" s="298" t="s">
        <v>945</v>
      </c>
      <c r="B545" s="119" t="s">
        <v>946</v>
      </c>
      <c r="C545" s="120" t="s">
        <v>947</v>
      </c>
      <c r="D545" s="131" t="s">
        <v>948</v>
      </c>
      <c r="E545" s="140"/>
      <c r="F545" s="113">
        <v>1350</v>
      </c>
      <c r="G545" s="263"/>
      <c r="H545" s="91" t="s">
        <v>25</v>
      </c>
      <c r="I545" s="91" t="s">
        <v>21</v>
      </c>
      <c r="J545" s="91" t="str">
        <f>IF(ISNUMBER(SEARCH(#REF!,H545)),"是","否")</f>
        <v>否</v>
      </c>
      <c r="K545" s="91" t="str">
        <f>IF(ISNUMBER(SEARCH(#REF!,I545)),"是","否")</f>
        <v>否</v>
      </c>
    </row>
    <row r="546" s="91" customFormat="1" ht="14.25" customHeight="1" spans="1:11">
      <c r="A546" s="299"/>
      <c r="B546" s="109" t="s">
        <v>949</v>
      </c>
      <c r="C546" s="110" t="s">
        <v>950</v>
      </c>
      <c r="D546" s="131" t="s">
        <v>951</v>
      </c>
      <c r="E546" s="140"/>
      <c r="F546" s="113">
        <v>1000</v>
      </c>
      <c r="G546" s="263"/>
      <c r="H546" s="91" t="s">
        <v>25</v>
      </c>
      <c r="I546" s="91" t="s">
        <v>26</v>
      </c>
      <c r="J546" s="91" t="str">
        <f>IF(ISNUMBER(SEARCH(#REF!,H546)),"是","否")</f>
        <v>否</v>
      </c>
      <c r="K546" s="91" t="str">
        <f>IF(ISNUMBER(SEARCH(#REF!,I546)),"是","否")</f>
        <v>否</v>
      </c>
    </row>
    <row r="547" s="91" customFormat="1" ht="14.25" customHeight="1" spans="1:11">
      <c r="A547" s="299"/>
      <c r="B547" s="119" t="s">
        <v>952</v>
      </c>
      <c r="C547" s="120" t="s">
        <v>953</v>
      </c>
      <c r="D547" s="131" t="s">
        <v>954</v>
      </c>
      <c r="E547" s="140"/>
      <c r="F547" s="113">
        <v>1000</v>
      </c>
      <c r="G547" s="263"/>
      <c r="H547" s="91" t="s">
        <v>25</v>
      </c>
      <c r="I547" s="91" t="s">
        <v>26</v>
      </c>
      <c r="J547" s="91" t="str">
        <f>IF(ISNUMBER(SEARCH(#REF!,H547)),"是","否")</f>
        <v>否</v>
      </c>
      <c r="K547" s="91" t="str">
        <f>IF(ISNUMBER(SEARCH(#REF!,I547)),"是","否")</f>
        <v>否</v>
      </c>
    </row>
    <row r="548" s="91" customFormat="1" ht="21.6" spans="1:11">
      <c r="A548" s="299"/>
      <c r="B548" s="117" t="s">
        <v>955</v>
      </c>
      <c r="C548" s="118" t="s">
        <v>956</v>
      </c>
      <c r="D548" s="131" t="s">
        <v>957</v>
      </c>
      <c r="E548" s="140"/>
      <c r="F548" s="113">
        <v>30000</v>
      </c>
      <c r="G548" s="263"/>
      <c r="H548" s="91" t="s">
        <v>25</v>
      </c>
      <c r="I548" s="91" t="s">
        <v>21</v>
      </c>
      <c r="J548" s="91" t="str">
        <f>IF(ISNUMBER(SEARCH(#REF!,H548)),"是","否")</f>
        <v>否</v>
      </c>
      <c r="K548" s="91" t="str">
        <f>IF(ISNUMBER(SEARCH(#REF!,I548)),"是","否")</f>
        <v>否</v>
      </c>
    </row>
    <row r="549" s="91" customFormat="1" ht="21.6" spans="1:11">
      <c r="A549" s="299"/>
      <c r="B549" s="125"/>
      <c r="C549" s="126"/>
      <c r="D549" s="134" t="s">
        <v>958</v>
      </c>
      <c r="E549" s="140"/>
      <c r="F549" s="176">
        <v>30000</v>
      </c>
      <c r="G549" s="300" t="s">
        <v>959</v>
      </c>
      <c r="H549" s="91" t="s">
        <v>25</v>
      </c>
      <c r="I549" s="91" t="s">
        <v>21</v>
      </c>
      <c r="J549" s="91" t="str">
        <f>IF(ISNUMBER(SEARCH(#REF!,H549)),"是","否")</f>
        <v>否</v>
      </c>
      <c r="K549" s="91" t="str">
        <f>IF(ISNUMBER(SEARCH(#REF!,I549)),"是","否")</f>
        <v>否</v>
      </c>
    </row>
    <row r="550" s="91" customFormat="1" ht="21.6" spans="1:11">
      <c r="A550" s="299"/>
      <c r="B550" s="125"/>
      <c r="C550" s="126"/>
      <c r="D550" s="134" t="s">
        <v>960</v>
      </c>
      <c r="E550" s="140"/>
      <c r="F550" s="176">
        <v>150000</v>
      </c>
      <c r="G550" s="301"/>
      <c r="H550" s="91" t="s">
        <v>25</v>
      </c>
      <c r="I550" s="91" t="s">
        <v>21</v>
      </c>
      <c r="J550" s="91" t="str">
        <f>IF(ISNUMBER(SEARCH(#REF!,H550)),"是","否")</f>
        <v>否</v>
      </c>
      <c r="K550" s="91" t="str">
        <f>IF(ISNUMBER(SEARCH(#REF!,I550)),"是","否")</f>
        <v>否</v>
      </c>
    </row>
    <row r="551" s="91" customFormat="1" spans="1:11">
      <c r="A551" s="299"/>
      <c r="B551" s="125"/>
      <c r="C551" s="126"/>
      <c r="D551" s="131" t="s">
        <v>961</v>
      </c>
      <c r="E551" s="140"/>
      <c r="F551" s="113">
        <v>20000</v>
      </c>
      <c r="G551" s="263"/>
      <c r="H551" s="91" t="s">
        <v>962</v>
      </c>
      <c r="I551" s="91" t="s">
        <v>963</v>
      </c>
      <c r="J551" s="91" t="str">
        <f>IF(ISNUMBER(SEARCH(#REF!,H551)),"是","否")</f>
        <v>否</v>
      </c>
      <c r="K551" s="91" t="str">
        <f>IF(ISNUMBER(SEARCH(#REF!,I551)),"是","否")</f>
        <v>否</v>
      </c>
    </row>
    <row r="552" s="91" customFormat="1" ht="21.6" spans="1:11">
      <c r="A552" s="299"/>
      <c r="B552" s="125"/>
      <c r="C552" s="126"/>
      <c r="D552" s="134" t="s">
        <v>964</v>
      </c>
      <c r="E552" s="140"/>
      <c r="F552" s="176">
        <v>20000</v>
      </c>
      <c r="G552" s="263"/>
      <c r="H552" s="91" t="s">
        <v>962</v>
      </c>
      <c r="I552" s="91" t="s">
        <v>963</v>
      </c>
      <c r="J552" s="91" t="str">
        <f>IF(ISNUMBER(SEARCH(#REF!,H552)),"是","否")</f>
        <v>否</v>
      </c>
      <c r="K552" s="91" t="str">
        <f>IF(ISNUMBER(SEARCH(#REF!,I552)),"是","否")</f>
        <v>否</v>
      </c>
    </row>
    <row r="553" s="91" customFormat="1" ht="21.6" spans="1:11">
      <c r="A553" s="299"/>
      <c r="B553" s="125"/>
      <c r="C553" s="126"/>
      <c r="D553" s="134" t="s">
        <v>965</v>
      </c>
      <c r="E553" s="140"/>
      <c r="F553" s="176">
        <v>120000</v>
      </c>
      <c r="G553" s="263"/>
      <c r="H553" s="91" t="s">
        <v>962</v>
      </c>
      <c r="I553" s="91" t="s">
        <v>963</v>
      </c>
      <c r="J553" s="91" t="str">
        <f>IF(ISNUMBER(SEARCH(#REF!,H553)),"是","否")</f>
        <v>否</v>
      </c>
      <c r="K553" s="91" t="str">
        <f>IF(ISNUMBER(SEARCH(#REF!,I553)),"是","否")</f>
        <v>否</v>
      </c>
    </row>
    <row r="554" s="91" customFormat="1" spans="1:11">
      <c r="A554" s="299"/>
      <c r="B554" s="125"/>
      <c r="C554" s="126"/>
      <c r="D554" s="131" t="s">
        <v>966</v>
      </c>
      <c r="E554" s="140"/>
      <c r="F554" s="113">
        <v>20000</v>
      </c>
      <c r="G554" s="263"/>
      <c r="H554" s="91" t="s">
        <v>25</v>
      </c>
      <c r="I554" s="91" t="s">
        <v>21</v>
      </c>
      <c r="J554" s="91" t="str">
        <f>IF(ISNUMBER(SEARCH(#REF!,H554)),"是","否")</f>
        <v>否</v>
      </c>
      <c r="K554" s="91" t="str">
        <f>IF(ISNUMBER(SEARCH(#REF!,I554)),"是","否")</f>
        <v>否</v>
      </c>
    </row>
    <row r="555" s="91" customFormat="1" spans="1:11">
      <c r="A555" s="299"/>
      <c r="B555" s="125"/>
      <c r="C555" s="126"/>
      <c r="D555" s="131" t="s">
        <v>967</v>
      </c>
      <c r="E555" s="140"/>
      <c r="F555" s="113">
        <v>20000</v>
      </c>
      <c r="G555" s="263"/>
      <c r="H555" s="91" t="s">
        <v>25</v>
      </c>
      <c r="I555" s="91" t="s">
        <v>21</v>
      </c>
      <c r="J555" s="91" t="str">
        <f>IF(ISNUMBER(SEARCH(#REF!,H555)),"是","否")</f>
        <v>否</v>
      </c>
      <c r="K555" s="91" t="str">
        <f>IF(ISNUMBER(SEARCH(#REF!,I555)),"是","否")</f>
        <v>否</v>
      </c>
    </row>
    <row r="556" s="91" customFormat="1" ht="21.6" spans="1:11">
      <c r="A556" s="299"/>
      <c r="B556" s="125"/>
      <c r="C556" s="126"/>
      <c r="D556" s="134" t="s">
        <v>968</v>
      </c>
      <c r="E556" s="140"/>
      <c r="F556" s="176">
        <v>150000</v>
      </c>
      <c r="G556" s="263"/>
      <c r="H556" s="91" t="s">
        <v>15</v>
      </c>
      <c r="I556" s="95" t="s">
        <v>16</v>
      </c>
      <c r="J556" s="91" t="str">
        <f>IF(ISNUMBER(SEARCH(#REF!,H556)),"是","否")</f>
        <v>否</v>
      </c>
      <c r="K556" s="91" t="str">
        <f>IF(ISNUMBER(SEARCH(#REF!,I556)),"是","否")</f>
        <v>否</v>
      </c>
    </row>
    <row r="557" s="91" customFormat="1" spans="1:11">
      <c r="A557" s="299"/>
      <c r="B557" s="125"/>
      <c r="C557" s="126"/>
      <c r="D557" s="134" t="s">
        <v>969</v>
      </c>
      <c r="E557" s="140"/>
      <c r="F557" s="176">
        <v>30000</v>
      </c>
      <c r="G557" s="263"/>
      <c r="H557" s="91" t="s">
        <v>25</v>
      </c>
      <c r="I557" s="91" t="s">
        <v>21</v>
      </c>
      <c r="J557" s="91" t="str">
        <f>IF(ISNUMBER(SEARCH(#REF!,H557)),"是","否")</f>
        <v>否</v>
      </c>
      <c r="K557" s="91" t="str">
        <f>IF(ISNUMBER(SEARCH(#REF!,I557)),"是","否")</f>
        <v>否</v>
      </c>
    </row>
    <row r="558" s="91" customFormat="1" ht="21.6" spans="1:11">
      <c r="A558" s="299"/>
      <c r="B558" s="125"/>
      <c r="C558" s="126"/>
      <c r="D558" s="131" t="s">
        <v>970</v>
      </c>
      <c r="E558" s="140"/>
      <c r="F558" s="113">
        <v>42000</v>
      </c>
      <c r="G558" s="263" t="s">
        <v>971</v>
      </c>
      <c r="H558" s="91" t="s">
        <v>25</v>
      </c>
      <c r="I558" s="91" t="s">
        <v>21</v>
      </c>
      <c r="J558" s="91" t="str">
        <f>IF(ISNUMBER(SEARCH(#REF!,H558)),"是","否")</f>
        <v>否</v>
      </c>
      <c r="K558" s="91" t="str">
        <f>IF(ISNUMBER(SEARCH(#REF!,I558)),"是","否")</f>
        <v>否</v>
      </c>
    </row>
    <row r="559" s="91" customFormat="1" ht="21.6" spans="1:11">
      <c r="A559" s="299"/>
      <c r="B559" s="125"/>
      <c r="C559" s="126"/>
      <c r="D559" s="134" t="s">
        <v>972</v>
      </c>
      <c r="E559" s="140"/>
      <c r="F559" s="176">
        <v>42000</v>
      </c>
      <c r="G559" s="302" t="s">
        <v>973</v>
      </c>
      <c r="H559" s="91" t="s">
        <v>25</v>
      </c>
      <c r="I559" s="91" t="s">
        <v>21</v>
      </c>
      <c r="J559" s="91" t="str">
        <f>IF(ISNUMBER(SEARCH(#REF!,H559)),"是","否")</f>
        <v>否</v>
      </c>
      <c r="K559" s="91" t="str">
        <f>IF(ISNUMBER(SEARCH(#REF!,I559)),"是","否")</f>
        <v>否</v>
      </c>
    </row>
    <row r="560" s="91" customFormat="1" ht="21.6" spans="1:11">
      <c r="A560" s="299"/>
      <c r="B560" s="125"/>
      <c r="C560" s="126"/>
      <c r="D560" s="134" t="s">
        <v>974</v>
      </c>
      <c r="E560" s="140"/>
      <c r="F560" s="176">
        <v>15000</v>
      </c>
      <c r="G560" s="263"/>
      <c r="H560" s="91" t="s">
        <v>15</v>
      </c>
      <c r="I560" s="95" t="s">
        <v>16</v>
      </c>
      <c r="J560" s="91" t="str">
        <f>IF(ISNUMBER(SEARCH(#REF!,H560)),"是","否")</f>
        <v>否</v>
      </c>
      <c r="K560" s="91" t="str">
        <f>IF(ISNUMBER(SEARCH(#REF!,I560)),"是","否")</f>
        <v>否</v>
      </c>
    </row>
    <row r="561" s="91" customFormat="1" spans="1:11">
      <c r="A561" s="299"/>
      <c r="B561" s="125"/>
      <c r="C561" s="126"/>
      <c r="D561" s="131" t="s">
        <v>975</v>
      </c>
      <c r="E561" s="140"/>
      <c r="F561" s="113">
        <v>100000</v>
      </c>
      <c r="G561" s="263" t="s">
        <v>976</v>
      </c>
      <c r="H561" s="91" t="s">
        <v>25</v>
      </c>
      <c r="I561" s="91" t="s">
        <v>21</v>
      </c>
      <c r="J561" s="91" t="str">
        <f>IF(ISNUMBER(SEARCH(#REF!,H561)),"是","否")</f>
        <v>否</v>
      </c>
      <c r="K561" s="91" t="str">
        <f>IF(ISNUMBER(SEARCH(#REF!,I561)),"是","否")</f>
        <v>否</v>
      </c>
    </row>
    <row r="562" s="91" customFormat="1" spans="1:11">
      <c r="A562" s="299"/>
      <c r="B562" s="125"/>
      <c r="C562" s="126"/>
      <c r="D562" s="134" t="s">
        <v>977</v>
      </c>
      <c r="E562" s="140"/>
      <c r="F562" s="176">
        <v>150000</v>
      </c>
      <c r="G562" s="263"/>
      <c r="H562" s="91" t="s">
        <v>25</v>
      </c>
      <c r="I562" s="91" t="s">
        <v>21</v>
      </c>
      <c r="J562" s="91" t="str">
        <f>IF(ISNUMBER(SEARCH(#REF!,H562)),"是","否")</f>
        <v>否</v>
      </c>
      <c r="K562" s="91" t="str">
        <f>IF(ISNUMBER(SEARCH(#REF!,I562)),"是","否")</f>
        <v>否</v>
      </c>
    </row>
    <row r="563" s="91" customFormat="1" spans="1:11">
      <c r="A563" s="299"/>
      <c r="B563" s="125"/>
      <c r="C563" s="126"/>
      <c r="D563" s="134" t="s">
        <v>978</v>
      </c>
      <c r="E563" s="140"/>
      <c r="F563" s="176">
        <v>350000</v>
      </c>
      <c r="G563" s="263"/>
      <c r="H563" s="91" t="s">
        <v>15</v>
      </c>
      <c r="I563" s="95" t="s">
        <v>16</v>
      </c>
      <c r="J563" s="91" t="str">
        <f>IF(ISNUMBER(SEARCH(#REF!,H563)),"是","否")</f>
        <v>否</v>
      </c>
      <c r="K563" s="91" t="str">
        <f>IF(ISNUMBER(SEARCH(#REF!,I563)),"是","否")</f>
        <v>否</v>
      </c>
    </row>
    <row r="564" s="91" customFormat="1" spans="1:11">
      <c r="A564" s="299"/>
      <c r="B564" s="125"/>
      <c r="C564" s="126"/>
      <c r="D564" s="134" t="s">
        <v>979</v>
      </c>
      <c r="E564" s="140"/>
      <c r="F564" s="176">
        <v>120000</v>
      </c>
      <c r="G564" s="263"/>
      <c r="H564" s="91" t="s">
        <v>25</v>
      </c>
      <c r="I564" s="91" t="s">
        <v>21</v>
      </c>
      <c r="J564" s="91" t="str">
        <f>IF(ISNUMBER(SEARCH(#REF!,H564)),"是","否")</f>
        <v>否</v>
      </c>
      <c r="K564" s="91" t="str">
        <f>IF(ISNUMBER(SEARCH(#REF!,I564)),"是","否")</f>
        <v>否</v>
      </c>
    </row>
    <row r="565" s="91" customFormat="1" spans="1:11">
      <c r="A565" s="299"/>
      <c r="B565" s="125"/>
      <c r="C565" s="126"/>
      <c r="D565" s="131" t="s">
        <v>980</v>
      </c>
      <c r="E565" s="140"/>
      <c r="F565" s="113">
        <v>8000</v>
      </c>
      <c r="G565" s="263"/>
      <c r="H565" s="91" t="s">
        <v>962</v>
      </c>
      <c r="I565" s="91" t="s">
        <v>963</v>
      </c>
      <c r="J565" s="91" t="str">
        <f>IF(ISNUMBER(SEARCH(#REF!,H565)),"是","否")</f>
        <v>否</v>
      </c>
      <c r="K565" s="91" t="str">
        <f>IF(ISNUMBER(SEARCH(#REF!,I565)),"是","否")</f>
        <v>否</v>
      </c>
    </row>
    <row r="566" s="91" customFormat="1" spans="1:11">
      <c r="A566" s="299"/>
      <c r="B566" s="125"/>
      <c r="C566" s="126"/>
      <c r="D566" s="134" t="s">
        <v>981</v>
      </c>
      <c r="E566" s="140"/>
      <c r="F566" s="176">
        <v>8000</v>
      </c>
      <c r="G566" s="302" t="s">
        <v>982</v>
      </c>
      <c r="H566" s="91" t="s">
        <v>962</v>
      </c>
      <c r="I566" s="91" t="s">
        <v>963</v>
      </c>
      <c r="J566" s="91" t="str">
        <f>IF(ISNUMBER(SEARCH(#REF!,H566)),"是","否")</f>
        <v>否</v>
      </c>
      <c r="K566" s="91" t="str">
        <f>IF(ISNUMBER(SEARCH(#REF!,I566)),"是","否")</f>
        <v>否</v>
      </c>
    </row>
    <row r="567" s="91" customFormat="1" ht="21.6" spans="1:11">
      <c r="A567" s="299"/>
      <c r="B567" s="125"/>
      <c r="C567" s="126"/>
      <c r="D567" s="134" t="s">
        <v>983</v>
      </c>
      <c r="E567" s="140"/>
      <c r="F567" s="176">
        <v>62000</v>
      </c>
      <c r="G567" s="302" t="s">
        <v>984</v>
      </c>
      <c r="H567" s="91" t="s">
        <v>985</v>
      </c>
      <c r="I567" s="95" t="s">
        <v>16</v>
      </c>
      <c r="J567" s="91" t="str">
        <f>IF(ISNUMBER(SEARCH(#REF!,H567)),"是","否")</f>
        <v>否</v>
      </c>
      <c r="K567" s="91" t="str">
        <f>IF(ISNUMBER(SEARCH(#REF!,I567)),"是","否")</f>
        <v>否</v>
      </c>
    </row>
    <row r="568" s="91" customFormat="1" ht="21.6" spans="1:11">
      <c r="A568" s="299"/>
      <c r="B568" s="119"/>
      <c r="C568" s="120"/>
      <c r="D568" s="131" t="s">
        <v>986</v>
      </c>
      <c r="E568" s="140"/>
      <c r="F568" s="113">
        <v>62000</v>
      </c>
      <c r="G568" s="263" t="s">
        <v>987</v>
      </c>
      <c r="H568" s="91" t="s">
        <v>985</v>
      </c>
      <c r="I568" s="95" t="s">
        <v>16</v>
      </c>
      <c r="J568" s="91" t="str">
        <f>IF(ISNUMBER(SEARCH(#REF!,H568)),"是","否")</f>
        <v>否</v>
      </c>
      <c r="K568" s="91" t="str">
        <f>IF(ISNUMBER(SEARCH(#REF!,I568)),"是","否")</f>
        <v>否</v>
      </c>
    </row>
    <row r="569" s="91" customFormat="1" ht="14.25" customHeight="1" spans="1:11">
      <c r="A569" s="299"/>
      <c r="B569" s="117" t="s">
        <v>988</v>
      </c>
      <c r="C569" s="118" t="s">
        <v>989</v>
      </c>
      <c r="D569" s="131" t="s">
        <v>990</v>
      </c>
      <c r="E569" s="140"/>
      <c r="F569" s="113">
        <v>15000</v>
      </c>
      <c r="G569" s="263"/>
      <c r="H569" s="91" t="s">
        <v>991</v>
      </c>
      <c r="I569" s="91" t="s">
        <v>21</v>
      </c>
      <c r="J569" s="91" t="str">
        <f>IF(ISNUMBER(SEARCH(#REF!,H569)),"是","否")</f>
        <v>否</v>
      </c>
      <c r="K569" s="91" t="str">
        <f>IF(ISNUMBER(SEARCH(#REF!,I569)),"是","否")</f>
        <v>否</v>
      </c>
    </row>
    <row r="570" s="91" customFormat="1" ht="21.6" spans="1:11">
      <c r="A570" s="299"/>
      <c r="B570" s="125"/>
      <c r="C570" s="126"/>
      <c r="D570" s="131" t="s">
        <v>992</v>
      </c>
      <c r="E570" s="140"/>
      <c r="F570" s="113">
        <v>20000</v>
      </c>
      <c r="G570" s="263"/>
      <c r="H570" s="91" t="s">
        <v>993</v>
      </c>
      <c r="I570" s="95" t="s">
        <v>16</v>
      </c>
      <c r="J570" s="91" t="str">
        <f>IF(ISNUMBER(SEARCH(#REF!,H570)),"是","否")</f>
        <v>否</v>
      </c>
      <c r="K570" s="91" t="str">
        <f>IF(ISNUMBER(SEARCH(#REF!,I570)),"是","否")</f>
        <v>否</v>
      </c>
    </row>
    <row r="571" s="91" customFormat="1" spans="1:11">
      <c r="A571" s="299"/>
      <c r="B571" s="125"/>
      <c r="C571" s="126"/>
      <c r="D571" s="131" t="s">
        <v>994</v>
      </c>
      <c r="E571" s="140"/>
      <c r="F571" s="113">
        <v>13050</v>
      </c>
      <c r="G571" s="263"/>
      <c r="H571" s="91" t="s">
        <v>75</v>
      </c>
      <c r="I571" s="91" t="s">
        <v>21</v>
      </c>
      <c r="J571" s="91" t="str">
        <f>IF(ISNUMBER(SEARCH(#REF!,H571)),"是","否")</f>
        <v>否</v>
      </c>
      <c r="K571" s="91" t="str">
        <f>IF(ISNUMBER(SEARCH(#REF!,I571)),"是","否")</f>
        <v>否</v>
      </c>
    </row>
    <row r="572" s="91" customFormat="1" spans="1:11">
      <c r="A572" s="299"/>
      <c r="B572" s="125"/>
      <c r="C572" s="126"/>
      <c r="D572" s="131" t="s">
        <v>995</v>
      </c>
      <c r="E572" s="140"/>
      <c r="F572" s="113">
        <v>4000</v>
      </c>
      <c r="G572" s="263"/>
      <c r="H572" s="91" t="s">
        <v>75</v>
      </c>
      <c r="I572" s="91" t="s">
        <v>21</v>
      </c>
      <c r="J572" s="91" t="str">
        <f>IF(ISNUMBER(SEARCH(#REF!,H572)),"是","否")</f>
        <v>否</v>
      </c>
      <c r="K572" s="91" t="str">
        <f>IF(ISNUMBER(SEARCH(#REF!,I572)),"是","否")</f>
        <v>否</v>
      </c>
    </row>
    <row r="573" s="91" customFormat="1" spans="1:11">
      <c r="A573" s="299"/>
      <c r="B573" s="125"/>
      <c r="C573" s="126"/>
      <c r="D573" s="134" t="s">
        <v>996</v>
      </c>
      <c r="E573" s="140"/>
      <c r="F573" s="176">
        <v>40000</v>
      </c>
      <c r="G573" s="293" t="s">
        <v>997</v>
      </c>
      <c r="H573" s="91" t="s">
        <v>75</v>
      </c>
      <c r="I573" s="91" t="s">
        <v>21</v>
      </c>
      <c r="J573" s="91" t="str">
        <f>IF(ISNUMBER(SEARCH(#REF!,H573)),"是","否")</f>
        <v>否</v>
      </c>
      <c r="K573" s="91" t="str">
        <f>IF(ISNUMBER(SEARCH(#REF!,I573)),"是","否")</f>
        <v>否</v>
      </c>
    </row>
    <row r="574" s="91" customFormat="1" spans="1:11">
      <c r="A574" s="299"/>
      <c r="B574" s="125"/>
      <c r="C574" s="126"/>
      <c r="D574" s="134" t="s">
        <v>998</v>
      </c>
      <c r="E574" s="140"/>
      <c r="F574" s="176">
        <v>130000</v>
      </c>
      <c r="G574" s="230"/>
      <c r="H574" s="91" t="s">
        <v>75</v>
      </c>
      <c r="I574" s="91" t="s">
        <v>21</v>
      </c>
      <c r="J574" s="91" t="str">
        <f>IF(ISNUMBER(SEARCH(#REF!,H574)),"是","否")</f>
        <v>否</v>
      </c>
      <c r="K574" s="91" t="str">
        <f>IF(ISNUMBER(SEARCH(#REF!,I574)),"是","否")</f>
        <v>否</v>
      </c>
    </row>
    <row r="575" s="91" customFormat="1" spans="1:11">
      <c r="A575" s="299"/>
      <c r="B575" s="125"/>
      <c r="C575" s="126"/>
      <c r="D575" s="134" t="s">
        <v>999</v>
      </c>
      <c r="E575" s="140"/>
      <c r="F575" s="176">
        <v>40000</v>
      </c>
      <c r="G575" s="230"/>
      <c r="H575" s="91" t="s">
        <v>75</v>
      </c>
      <c r="I575" s="91" t="s">
        <v>21</v>
      </c>
      <c r="J575" s="91" t="str">
        <f>IF(ISNUMBER(SEARCH(#REF!,H575)),"是","否")</f>
        <v>否</v>
      </c>
      <c r="K575" s="91" t="str">
        <f>IF(ISNUMBER(SEARCH(#REF!,I575)),"是","否")</f>
        <v>否</v>
      </c>
    </row>
    <row r="576" s="91" customFormat="1" spans="1:11">
      <c r="A576" s="299"/>
      <c r="B576" s="125"/>
      <c r="C576" s="126"/>
      <c r="D576" s="134" t="s">
        <v>1000</v>
      </c>
      <c r="E576" s="140"/>
      <c r="F576" s="176">
        <v>240000</v>
      </c>
      <c r="G576" s="230"/>
      <c r="H576" s="91" t="s">
        <v>75</v>
      </c>
      <c r="I576" s="91" t="s">
        <v>21</v>
      </c>
      <c r="J576" s="91" t="str">
        <f>IF(ISNUMBER(SEARCH(#REF!,H576)),"是","否")</f>
        <v>否</v>
      </c>
      <c r="K576" s="91" t="str">
        <f>IF(ISNUMBER(SEARCH(#REF!,I576)),"是","否")</f>
        <v>否</v>
      </c>
    </row>
    <row r="577" s="91" customFormat="1" spans="1:11">
      <c r="A577" s="299"/>
      <c r="B577" s="125"/>
      <c r="C577" s="126"/>
      <c r="D577" s="134" t="s">
        <v>1001</v>
      </c>
      <c r="E577" s="140"/>
      <c r="F577" s="176">
        <v>5000</v>
      </c>
      <c r="G577" s="294"/>
      <c r="H577" s="91" t="s">
        <v>75</v>
      </c>
      <c r="I577" s="91" t="s">
        <v>21</v>
      </c>
      <c r="J577" s="91" t="str">
        <f>IF(ISNUMBER(SEARCH(#REF!,H577)),"是","否")</f>
        <v>否</v>
      </c>
      <c r="K577" s="91" t="str">
        <f>IF(ISNUMBER(SEARCH(#REF!,I577)),"是","否")</f>
        <v>否</v>
      </c>
    </row>
    <row r="578" s="91" customFormat="1" spans="1:11">
      <c r="A578" s="299"/>
      <c r="B578" s="125"/>
      <c r="C578" s="126"/>
      <c r="D578" s="134" t="s">
        <v>1002</v>
      </c>
      <c r="E578" s="152"/>
      <c r="F578" s="176">
        <v>80000</v>
      </c>
      <c r="G578" s="303"/>
      <c r="H578" s="91" t="s">
        <v>75</v>
      </c>
      <c r="I578" s="91" t="s">
        <v>21</v>
      </c>
      <c r="J578" s="91" t="str">
        <f>IF(ISNUMBER(SEARCH(#REF!,H578)),"是","否")</f>
        <v>否</v>
      </c>
      <c r="K578" s="91" t="str">
        <f>IF(ISNUMBER(SEARCH(#REF!,I578)),"是","否")</f>
        <v>否</v>
      </c>
    </row>
    <row r="579" s="91" customFormat="1" ht="21.6" spans="1:11">
      <c r="A579" s="299"/>
      <c r="B579" s="125"/>
      <c r="C579" s="126"/>
      <c r="D579" s="134" t="s">
        <v>1003</v>
      </c>
      <c r="E579" s="155"/>
      <c r="F579" s="176">
        <v>42000</v>
      </c>
      <c r="G579" s="303"/>
      <c r="H579" s="91" t="s">
        <v>75</v>
      </c>
      <c r="I579" s="91" t="s">
        <v>21</v>
      </c>
      <c r="J579" s="91" t="str">
        <f>IF(ISNUMBER(SEARCH(#REF!,H579)),"是","否")</f>
        <v>否</v>
      </c>
      <c r="K579" s="91" t="str">
        <f>IF(ISNUMBER(SEARCH(#REF!,I579)),"是","否")</f>
        <v>否</v>
      </c>
    </row>
    <row r="580" s="91" customFormat="1" spans="1:11">
      <c r="A580" s="299"/>
      <c r="B580" s="125"/>
      <c r="C580" s="126"/>
      <c r="D580" s="228" t="s">
        <v>1004</v>
      </c>
      <c r="E580" s="140"/>
      <c r="F580" s="113">
        <v>80000</v>
      </c>
      <c r="G580" s="263"/>
      <c r="H580" s="91" t="s">
        <v>193</v>
      </c>
      <c r="I580" s="91" t="s">
        <v>21</v>
      </c>
      <c r="J580" s="91" t="str">
        <f>IF(ISNUMBER(SEARCH(#REF!,H580)),"是","否")</f>
        <v>否</v>
      </c>
      <c r="K580" s="91" t="str">
        <f>IF(ISNUMBER(SEARCH(#REF!,I580)),"是","否")</f>
        <v>否</v>
      </c>
    </row>
    <row r="581" s="91" customFormat="1" spans="1:11">
      <c r="A581" s="299"/>
      <c r="B581" s="125"/>
      <c r="C581" s="126"/>
      <c r="D581" s="228" t="s">
        <v>1005</v>
      </c>
      <c r="E581" s="140"/>
      <c r="F581" s="113">
        <v>40000</v>
      </c>
      <c r="G581" s="263"/>
      <c r="H581" s="91" t="s">
        <v>962</v>
      </c>
      <c r="I581" s="91" t="s">
        <v>963</v>
      </c>
      <c r="J581" s="91" t="str">
        <f>IF(ISNUMBER(SEARCH(#REF!,H581)),"是","否")</f>
        <v>否</v>
      </c>
      <c r="K581" s="91" t="str">
        <f>IF(ISNUMBER(SEARCH(#REF!,I581)),"是","否")</f>
        <v>否</v>
      </c>
    </row>
    <row r="582" s="91" customFormat="1" ht="25.5" customHeight="1" spans="1:11">
      <c r="A582" s="299"/>
      <c r="B582" s="119"/>
      <c r="C582" s="120"/>
      <c r="D582" s="131" t="s">
        <v>1006</v>
      </c>
      <c r="E582" s="140"/>
      <c r="F582" s="113">
        <v>200</v>
      </c>
      <c r="G582" s="123" t="s">
        <v>1007</v>
      </c>
      <c r="H582" s="91" t="s">
        <v>993</v>
      </c>
      <c r="I582" s="95" t="s">
        <v>16</v>
      </c>
      <c r="J582" s="91" t="str">
        <f>IF(ISNUMBER(SEARCH(#REF!,H582)),"是","否")</f>
        <v>否</v>
      </c>
      <c r="K582" s="91" t="str">
        <f>IF(ISNUMBER(SEARCH(#REF!,I582)),"是","否")</f>
        <v>否</v>
      </c>
    </row>
    <row r="583" s="91" customFormat="1" ht="14.25" customHeight="1" spans="1:11">
      <c r="A583" s="299"/>
      <c r="B583" s="117" t="s">
        <v>1008</v>
      </c>
      <c r="C583" s="118" t="s">
        <v>1009</v>
      </c>
      <c r="D583" s="131" t="s">
        <v>994</v>
      </c>
      <c r="E583" s="140"/>
      <c r="F583" s="113">
        <f>36500*0.9</f>
        <v>32850</v>
      </c>
      <c r="G583" s="263"/>
      <c r="H583" s="91" t="s">
        <v>75</v>
      </c>
      <c r="I583" s="91" t="s">
        <v>21</v>
      </c>
      <c r="J583" s="91" t="str">
        <f>IF(ISNUMBER(SEARCH(#REF!,H583)),"是","否")</f>
        <v>否</v>
      </c>
      <c r="K583" s="91" t="str">
        <f>IF(ISNUMBER(SEARCH(#REF!,I583)),"是","否")</f>
        <v>否</v>
      </c>
    </row>
    <row r="584" s="91" customFormat="1" ht="14.25" customHeight="1" spans="1:11">
      <c r="A584" s="299"/>
      <c r="B584" s="125"/>
      <c r="C584" s="126"/>
      <c r="D584" s="134" t="s">
        <v>1010</v>
      </c>
      <c r="E584" s="140"/>
      <c r="F584" s="176">
        <v>100000</v>
      </c>
      <c r="G584" s="263"/>
      <c r="H584" s="91" t="s">
        <v>75</v>
      </c>
      <c r="I584" s="91" t="s">
        <v>21</v>
      </c>
      <c r="J584" s="91" t="str">
        <f>IF(ISNUMBER(SEARCH(#REF!,H584)),"是","否")</f>
        <v>否</v>
      </c>
      <c r="K584" s="91" t="str">
        <f>IF(ISNUMBER(SEARCH(#REF!,I584)),"是","否")</f>
        <v>否</v>
      </c>
    </row>
    <row r="585" s="91" customFormat="1" ht="14.25" customHeight="1" spans="1:11">
      <c r="A585" s="299"/>
      <c r="B585" s="125"/>
      <c r="C585" s="126"/>
      <c r="D585" s="134" t="s">
        <v>1011</v>
      </c>
      <c r="E585" s="140"/>
      <c r="F585" s="176">
        <v>42000</v>
      </c>
      <c r="G585" s="303"/>
      <c r="H585" s="91" t="s">
        <v>75</v>
      </c>
      <c r="I585" s="91" t="s">
        <v>21</v>
      </c>
      <c r="J585" s="91" t="str">
        <f>IF(ISNUMBER(SEARCH(#REF!,H585)),"是","否")</f>
        <v>否</v>
      </c>
      <c r="K585" s="91" t="str">
        <f>IF(ISNUMBER(SEARCH(#REF!,I585)),"是","否")</f>
        <v>否</v>
      </c>
    </row>
    <row r="586" s="91" customFormat="1" ht="22.5" customHeight="1" spans="1:11">
      <c r="A586" s="299"/>
      <c r="B586" s="125"/>
      <c r="C586" s="126"/>
      <c r="D586" s="131" t="s">
        <v>1012</v>
      </c>
      <c r="E586" s="140"/>
      <c r="F586" s="113">
        <f>40000*0.9</f>
        <v>36000</v>
      </c>
      <c r="G586" s="263"/>
      <c r="H586" s="91" t="s">
        <v>193</v>
      </c>
      <c r="I586" s="91" t="s">
        <v>21</v>
      </c>
      <c r="J586" s="91" t="str">
        <f>IF(ISNUMBER(SEARCH(#REF!,H586)),"是","否")</f>
        <v>否</v>
      </c>
      <c r="K586" s="91" t="str">
        <f>IF(ISNUMBER(SEARCH(#REF!,I586)),"是","否")</f>
        <v>否</v>
      </c>
    </row>
    <row r="587" s="91" customFormat="1" ht="22.5" customHeight="1" spans="1:11">
      <c r="A587" s="299"/>
      <c r="B587" s="125"/>
      <c r="C587" s="126"/>
      <c r="D587" s="131" t="s">
        <v>1013</v>
      </c>
      <c r="E587" s="140"/>
      <c r="F587" s="113">
        <v>20000</v>
      </c>
      <c r="G587" s="304"/>
      <c r="H587" s="91" t="s">
        <v>962</v>
      </c>
      <c r="I587" s="91" t="s">
        <v>963</v>
      </c>
      <c r="J587" s="91" t="str">
        <f>IF(ISNUMBER(SEARCH(#REF!,H587)),"是","否")</f>
        <v>否</v>
      </c>
      <c r="K587" s="91" t="str">
        <f>IF(ISNUMBER(SEARCH(#REF!,I587)),"是","否")</f>
        <v>否</v>
      </c>
    </row>
    <row r="588" s="91" customFormat="1" ht="22.5" customHeight="1" spans="1:11">
      <c r="A588" s="299"/>
      <c r="B588" s="125"/>
      <c r="C588" s="126"/>
      <c r="D588" s="150" t="s">
        <v>1014</v>
      </c>
      <c r="E588" s="140"/>
      <c r="F588" s="219">
        <v>80000</v>
      </c>
      <c r="G588" s="305" t="s">
        <v>124</v>
      </c>
      <c r="H588" s="274" t="s">
        <v>193</v>
      </c>
      <c r="I588" s="274" t="s">
        <v>21</v>
      </c>
      <c r="J588" s="91" t="str">
        <f>IF(ISNUMBER(SEARCH(#REF!,H588)),"是","否")</f>
        <v>否</v>
      </c>
      <c r="K588" s="91" t="str">
        <f>IF(ISNUMBER(SEARCH(#REF!,I588)),"是","否")</f>
        <v>否</v>
      </c>
    </row>
    <row r="589" s="91" customFormat="1" ht="22.5" customHeight="1" spans="1:11">
      <c r="A589" s="299"/>
      <c r="B589" s="125"/>
      <c r="C589" s="126"/>
      <c r="D589" s="150" t="s">
        <v>1015</v>
      </c>
      <c r="E589" s="140"/>
      <c r="F589" s="306">
        <v>35000</v>
      </c>
      <c r="G589" s="307"/>
      <c r="H589" s="91" t="s">
        <v>962</v>
      </c>
      <c r="I589" s="91" t="s">
        <v>963</v>
      </c>
      <c r="J589" s="91" t="str">
        <f>IF(ISNUMBER(SEARCH(#REF!,H589)),"是","否")</f>
        <v>否</v>
      </c>
      <c r="K589" s="91" t="str">
        <f>IF(ISNUMBER(SEARCH(#REF!,I589)),"是","否")</f>
        <v>否</v>
      </c>
    </row>
    <row r="590" s="91" customFormat="1" ht="22.5" customHeight="1" spans="1:11">
      <c r="A590" s="299"/>
      <c r="B590" s="125"/>
      <c r="C590" s="126"/>
      <c r="D590" s="308" t="s">
        <v>1016</v>
      </c>
      <c r="E590" s="140"/>
      <c r="F590" s="306">
        <v>60000</v>
      </c>
      <c r="G590" s="307"/>
      <c r="H590" s="274" t="s">
        <v>1017</v>
      </c>
      <c r="I590" s="95" t="s">
        <v>16</v>
      </c>
      <c r="J590" s="91" t="str">
        <f>IF(ISNUMBER(SEARCH(#REF!,H590)),"是","否")</f>
        <v>否</v>
      </c>
      <c r="K590" s="91" t="str">
        <f>IF(ISNUMBER(SEARCH(#REF!,I590)),"是","否")</f>
        <v>否</v>
      </c>
    </row>
    <row r="591" s="91" customFormat="1" ht="22.5" customHeight="1" spans="1:11">
      <c r="A591" s="299"/>
      <c r="B591" s="125"/>
      <c r="C591" s="126"/>
      <c r="D591" s="308" t="s">
        <v>1018</v>
      </c>
      <c r="E591" s="140"/>
      <c r="F591" s="306">
        <v>28000</v>
      </c>
      <c r="G591" s="309"/>
      <c r="H591" s="274" t="s">
        <v>1017</v>
      </c>
      <c r="I591" s="95" t="s">
        <v>16</v>
      </c>
      <c r="J591" s="91" t="str">
        <f>IF(ISNUMBER(SEARCH(#REF!,H591)),"是","否")</f>
        <v>否</v>
      </c>
      <c r="K591" s="91" t="str">
        <f>IF(ISNUMBER(SEARCH(#REF!,I591)),"是","否")</f>
        <v>否</v>
      </c>
    </row>
    <row r="592" s="91" customFormat="1" ht="25.5" customHeight="1" spans="1:11">
      <c r="A592" s="299"/>
      <c r="B592" s="119"/>
      <c r="C592" s="120"/>
      <c r="D592" s="131" t="s">
        <v>1019</v>
      </c>
      <c r="E592" s="140"/>
      <c r="F592" s="113">
        <v>200</v>
      </c>
      <c r="G592" s="263"/>
      <c r="H592" s="91" t="s">
        <v>15</v>
      </c>
      <c r="I592" s="95" t="s">
        <v>16</v>
      </c>
      <c r="J592" s="91" t="str">
        <f>IF(ISNUMBER(SEARCH(#REF!,H592)),"是","否")</f>
        <v>否</v>
      </c>
      <c r="K592" s="91" t="str">
        <f>IF(ISNUMBER(SEARCH(#REF!,I592)),"是","否")</f>
        <v>否</v>
      </c>
    </row>
    <row r="593" s="91" customFormat="1" ht="25.5" customHeight="1" spans="1:11">
      <c r="A593" s="299"/>
      <c r="B593" s="117" t="s">
        <v>1020</v>
      </c>
      <c r="C593" s="118" t="s">
        <v>1021</v>
      </c>
      <c r="D593" s="111" t="s">
        <v>1022</v>
      </c>
      <c r="E593" s="140"/>
      <c r="F593" s="113">
        <v>22000</v>
      </c>
      <c r="G593" s="263"/>
      <c r="H593" s="91" t="s">
        <v>15</v>
      </c>
      <c r="I593" s="95" t="s">
        <v>16</v>
      </c>
      <c r="J593" s="91" t="str">
        <f>IF(ISNUMBER(SEARCH(#REF!,H593)),"是","否")</f>
        <v>否</v>
      </c>
      <c r="K593" s="91" t="str">
        <f>IF(ISNUMBER(SEARCH(#REF!,I593)),"是","否")</f>
        <v>否</v>
      </c>
    </row>
    <row r="594" s="91" customFormat="1" ht="25.5" customHeight="1" spans="1:11">
      <c r="A594" s="299"/>
      <c r="B594" s="125"/>
      <c r="C594" s="126"/>
      <c r="D594" s="111" t="s">
        <v>1023</v>
      </c>
      <c r="E594" s="140"/>
      <c r="F594" s="113">
        <v>64000</v>
      </c>
      <c r="G594" s="263"/>
      <c r="H594" s="91" t="s">
        <v>993</v>
      </c>
      <c r="I594" s="95" t="s">
        <v>16</v>
      </c>
      <c r="J594" s="91" t="str">
        <f>IF(ISNUMBER(SEARCH(#REF!,H594)),"是","否")</f>
        <v>否</v>
      </c>
      <c r="K594" s="91" t="str">
        <f>IF(ISNUMBER(SEARCH(#REF!,I594)),"是","否")</f>
        <v>否</v>
      </c>
    </row>
    <row r="595" s="91" customFormat="1" ht="25.5" customHeight="1" spans="1:11">
      <c r="A595" s="299"/>
      <c r="B595" s="125"/>
      <c r="C595" s="126"/>
      <c r="D595" s="111" t="s">
        <v>1024</v>
      </c>
      <c r="E595" s="140"/>
      <c r="F595" s="113">
        <v>16300</v>
      </c>
      <c r="G595" s="263"/>
      <c r="H595" s="91" t="s">
        <v>993</v>
      </c>
      <c r="I595" s="95" t="s">
        <v>16</v>
      </c>
      <c r="J595" s="91" t="str">
        <f>IF(ISNUMBER(SEARCH(#REF!,H595)),"是","否")</f>
        <v>否</v>
      </c>
      <c r="K595" s="91" t="str">
        <f>IF(ISNUMBER(SEARCH(#REF!,I595)),"是","否")</f>
        <v>否</v>
      </c>
    </row>
    <row r="596" s="91" customFormat="1" spans="1:11">
      <c r="A596" s="299"/>
      <c r="B596" s="119"/>
      <c r="C596" s="120"/>
      <c r="D596" s="111" t="s">
        <v>1025</v>
      </c>
      <c r="E596" s="140"/>
      <c r="F596" s="113">
        <v>16000</v>
      </c>
      <c r="G596" s="263"/>
      <c r="H596" s="91" t="s">
        <v>1026</v>
      </c>
      <c r="I596" s="95" t="s">
        <v>16</v>
      </c>
      <c r="J596" s="91" t="str">
        <f>IF(ISNUMBER(SEARCH(#REF!,H596)),"是","否")</f>
        <v>否</v>
      </c>
      <c r="K596" s="91" t="str">
        <f>IF(ISNUMBER(SEARCH(#REF!,I596)),"是","否")</f>
        <v>否</v>
      </c>
    </row>
    <row r="597" s="91" customFormat="1" spans="1:11">
      <c r="A597" s="299"/>
      <c r="B597" s="117" t="s">
        <v>1027</v>
      </c>
      <c r="C597" s="227" t="s">
        <v>1028</v>
      </c>
      <c r="D597" s="146" t="s">
        <v>1029</v>
      </c>
      <c r="E597" s="140"/>
      <c r="F597" s="136">
        <v>5544</v>
      </c>
      <c r="G597" s="263"/>
      <c r="H597" s="91" t="s">
        <v>1030</v>
      </c>
      <c r="I597" s="95" t="s">
        <v>16</v>
      </c>
      <c r="J597" s="91" t="str">
        <f>IF(ISNUMBER(SEARCH(#REF!,H597)),"是","否")</f>
        <v>否</v>
      </c>
      <c r="K597" s="91" t="str">
        <f>IF(ISNUMBER(SEARCH(#REF!,I597)),"是","否")</f>
        <v>否</v>
      </c>
    </row>
    <row r="598" s="91" customFormat="1" ht="54" spans="1:11">
      <c r="A598" s="299"/>
      <c r="B598" s="125"/>
      <c r="C598" s="230"/>
      <c r="D598" s="121" t="s">
        <v>1031</v>
      </c>
      <c r="E598" s="140"/>
      <c r="F598" s="122">
        <v>6544</v>
      </c>
      <c r="G598" s="310" t="s">
        <v>1032</v>
      </c>
      <c r="H598" s="91" t="s">
        <v>1030</v>
      </c>
      <c r="I598" s="95" t="s">
        <v>16</v>
      </c>
      <c r="J598" s="91" t="str">
        <f>IF(ISNUMBER(SEARCH(#REF!,H598)),"是","否")</f>
        <v>否</v>
      </c>
      <c r="K598" s="91" t="str">
        <f>IF(ISNUMBER(SEARCH(#REF!,I598)),"是","否")</f>
        <v>否</v>
      </c>
    </row>
    <row r="599" s="91" customFormat="1" spans="1:11">
      <c r="A599" s="299"/>
      <c r="B599" s="125"/>
      <c r="C599" s="230"/>
      <c r="D599" s="121" t="s">
        <v>1033</v>
      </c>
      <c r="E599" s="140"/>
      <c r="F599" s="122">
        <v>4300</v>
      </c>
      <c r="G599" s="123" t="s">
        <v>1034</v>
      </c>
      <c r="H599" s="91" t="s">
        <v>1030</v>
      </c>
      <c r="I599" s="95" t="s">
        <v>16</v>
      </c>
      <c r="J599" s="91" t="str">
        <f>IF(ISNUMBER(SEARCH(#REF!,H599)),"是","否")</f>
        <v>否</v>
      </c>
      <c r="K599" s="91" t="str">
        <f>IF(ISNUMBER(SEARCH(#REF!,I599)),"是","否")</f>
        <v>否</v>
      </c>
    </row>
    <row r="600" s="91" customFormat="1" spans="1:11">
      <c r="A600" s="299"/>
      <c r="B600" s="125"/>
      <c r="C600" s="230"/>
      <c r="D600" s="121" t="s">
        <v>1035</v>
      </c>
      <c r="E600" s="140"/>
      <c r="F600" s="122">
        <v>12000</v>
      </c>
      <c r="G600" s="123" t="s">
        <v>1034</v>
      </c>
      <c r="H600" s="91" t="s">
        <v>1030</v>
      </c>
      <c r="I600" s="95" t="s">
        <v>16</v>
      </c>
      <c r="J600" s="91" t="str">
        <f>IF(ISNUMBER(SEARCH(#REF!,H600)),"是","否")</f>
        <v>否</v>
      </c>
      <c r="K600" s="91" t="str">
        <f>IF(ISNUMBER(SEARCH(#REF!,I600)),"是","否")</f>
        <v>否</v>
      </c>
    </row>
    <row r="601" s="91" customFormat="1" spans="1:11">
      <c r="A601" s="299"/>
      <c r="B601" s="125"/>
      <c r="C601" s="230"/>
      <c r="D601" s="311" t="s">
        <v>1036</v>
      </c>
      <c r="E601" s="140"/>
      <c r="F601" s="136">
        <v>5130</v>
      </c>
      <c r="G601" s="263"/>
      <c r="H601" s="91" t="s">
        <v>1037</v>
      </c>
      <c r="I601" s="95" t="s">
        <v>16</v>
      </c>
      <c r="J601" s="91" t="str">
        <f>IF(ISNUMBER(SEARCH(#REF!,H601)),"是","否")</f>
        <v>否</v>
      </c>
      <c r="K601" s="91" t="str">
        <f>IF(ISNUMBER(SEARCH(#REF!,I601)),"是","否")</f>
        <v>否</v>
      </c>
    </row>
    <row r="602" s="91" customFormat="1" ht="27.75" customHeight="1" spans="1:11">
      <c r="A602" s="299"/>
      <c r="B602" s="125"/>
      <c r="C602" s="230"/>
      <c r="D602" s="311" t="s">
        <v>1038</v>
      </c>
      <c r="E602" s="140"/>
      <c r="F602" s="136">
        <v>2970</v>
      </c>
      <c r="G602" s="263"/>
      <c r="H602" s="91" t="s">
        <v>993</v>
      </c>
      <c r="I602" s="95" t="s">
        <v>16</v>
      </c>
      <c r="J602" s="91" t="str">
        <f>IF(ISNUMBER(SEARCH(#REF!,H602)),"是","否")</f>
        <v>否</v>
      </c>
      <c r="K602" s="91" t="str">
        <f>IF(ISNUMBER(SEARCH(#REF!,I602)),"是","否")</f>
        <v>否</v>
      </c>
    </row>
    <row r="603" s="91" customFormat="1" ht="27.75" customHeight="1" spans="1:11">
      <c r="A603" s="299"/>
      <c r="B603" s="125"/>
      <c r="C603" s="230"/>
      <c r="D603" s="121" t="s">
        <v>1039</v>
      </c>
      <c r="E603" s="140"/>
      <c r="F603" s="122">
        <v>5130</v>
      </c>
      <c r="G603" s="310" t="s">
        <v>1032</v>
      </c>
      <c r="H603" s="91" t="s">
        <v>1037</v>
      </c>
      <c r="I603" s="95" t="s">
        <v>16</v>
      </c>
      <c r="J603" s="91" t="str">
        <f>IF(ISNUMBER(SEARCH(#REF!,H603)),"是","否")</f>
        <v>否</v>
      </c>
      <c r="K603" s="91" t="str">
        <f>IF(ISNUMBER(SEARCH(#REF!,I603)),"是","否")</f>
        <v>否</v>
      </c>
    </row>
    <row r="604" s="91" customFormat="1" ht="27.75" customHeight="1" spans="1:11">
      <c r="A604" s="299"/>
      <c r="B604" s="125"/>
      <c r="C604" s="230"/>
      <c r="D604" s="121" t="s">
        <v>1040</v>
      </c>
      <c r="E604" s="140"/>
      <c r="F604" s="122">
        <v>5100</v>
      </c>
      <c r="G604" s="123" t="s">
        <v>1041</v>
      </c>
      <c r="H604" s="91" t="s">
        <v>1037</v>
      </c>
      <c r="I604" s="95" t="s">
        <v>16</v>
      </c>
      <c r="J604" s="91" t="str">
        <f>IF(ISNUMBER(SEARCH(#REF!,H604)),"是","否")</f>
        <v>否</v>
      </c>
      <c r="K604" s="91" t="str">
        <f>IF(ISNUMBER(SEARCH(#REF!,I604)),"是","否")</f>
        <v>否</v>
      </c>
    </row>
    <row r="605" s="91" customFormat="1" ht="27.75" customHeight="1" spans="1:11">
      <c r="A605" s="299"/>
      <c r="B605" s="125"/>
      <c r="C605" s="230"/>
      <c r="D605" s="121" t="s">
        <v>1042</v>
      </c>
      <c r="E605" s="140"/>
      <c r="F605" s="122">
        <v>6900</v>
      </c>
      <c r="G605" s="123" t="s">
        <v>1043</v>
      </c>
      <c r="H605" s="91" t="s">
        <v>1037</v>
      </c>
      <c r="I605" s="95" t="s">
        <v>16</v>
      </c>
      <c r="J605" s="91" t="str">
        <f>IF(ISNUMBER(SEARCH(#REF!,H605)),"是","否")</f>
        <v>否</v>
      </c>
      <c r="K605" s="91" t="str">
        <f>IF(ISNUMBER(SEARCH(#REF!,I605)),"是","否")</f>
        <v>否</v>
      </c>
    </row>
    <row r="606" s="91" customFormat="1" ht="27.75" customHeight="1" spans="1:11">
      <c r="A606" s="299"/>
      <c r="B606" s="125"/>
      <c r="C606" s="230"/>
      <c r="D606" s="121" t="s">
        <v>1044</v>
      </c>
      <c r="E606" s="140"/>
      <c r="F606" s="122">
        <v>13500</v>
      </c>
      <c r="G606" s="123" t="s">
        <v>1041</v>
      </c>
      <c r="H606" s="91" t="s">
        <v>1037</v>
      </c>
      <c r="I606" s="95" t="s">
        <v>16</v>
      </c>
      <c r="J606" s="91" t="str">
        <f>IF(ISNUMBER(SEARCH(#REF!,H606)),"是","否")</f>
        <v>否</v>
      </c>
      <c r="K606" s="91" t="str">
        <f>IF(ISNUMBER(SEARCH(#REF!,I606)),"是","否")</f>
        <v>否</v>
      </c>
    </row>
    <row r="607" s="91" customFormat="1" ht="27.75" customHeight="1" spans="1:11">
      <c r="A607" s="299"/>
      <c r="B607" s="125"/>
      <c r="C607" s="230"/>
      <c r="D607" s="121" t="s">
        <v>1045</v>
      </c>
      <c r="E607" s="140"/>
      <c r="F607" s="122">
        <v>17000</v>
      </c>
      <c r="G607" s="123" t="s">
        <v>1043</v>
      </c>
      <c r="H607" s="91" t="s">
        <v>1037</v>
      </c>
      <c r="I607" s="95" t="s">
        <v>16</v>
      </c>
      <c r="J607" s="91" t="str">
        <f>IF(ISNUMBER(SEARCH(#REF!,H607)),"是","否")</f>
        <v>否</v>
      </c>
      <c r="K607" s="91" t="str">
        <f>IF(ISNUMBER(SEARCH(#REF!,I607)),"是","否")</f>
        <v>否</v>
      </c>
    </row>
    <row r="608" s="91" customFormat="1" ht="27.75" customHeight="1" spans="1:11">
      <c r="A608" s="299"/>
      <c r="B608" s="125"/>
      <c r="C608" s="230"/>
      <c r="D608" s="121" t="s">
        <v>1046</v>
      </c>
      <c r="E608" s="140"/>
      <c r="F608" s="122">
        <v>2970</v>
      </c>
      <c r="G608" s="310"/>
      <c r="H608" s="91" t="s">
        <v>993</v>
      </c>
      <c r="I608" s="95" t="s">
        <v>16</v>
      </c>
      <c r="J608" s="91" t="str">
        <f>IF(ISNUMBER(SEARCH(#REF!,H608)),"是","否")</f>
        <v>否</v>
      </c>
      <c r="K608" s="91" t="str">
        <f>IF(ISNUMBER(SEARCH(#REF!,I608)),"是","否")</f>
        <v>否</v>
      </c>
    </row>
    <row r="609" s="91" customFormat="1" ht="27.75" customHeight="1" spans="1:11">
      <c r="A609" s="299"/>
      <c r="B609" s="125"/>
      <c r="C609" s="230"/>
      <c r="D609" s="121" t="s">
        <v>1047</v>
      </c>
      <c r="E609" s="140"/>
      <c r="F609" s="122">
        <v>6900</v>
      </c>
      <c r="G609" s="123" t="s">
        <v>1034</v>
      </c>
      <c r="H609" s="91" t="s">
        <v>993</v>
      </c>
      <c r="I609" s="95" t="s">
        <v>16</v>
      </c>
      <c r="J609" s="91" t="str">
        <f>IF(ISNUMBER(SEARCH(#REF!,H609)),"是","否")</f>
        <v>否</v>
      </c>
      <c r="K609" s="91" t="str">
        <f>IF(ISNUMBER(SEARCH(#REF!,I609)),"是","否")</f>
        <v>否</v>
      </c>
    </row>
    <row r="610" s="91" customFormat="1" ht="27.75" customHeight="1" spans="1:11">
      <c r="A610" s="299"/>
      <c r="B610" s="119"/>
      <c r="C610" s="231"/>
      <c r="D610" s="121" t="s">
        <v>1048</v>
      </c>
      <c r="E610" s="152"/>
      <c r="F610" s="122">
        <v>17000</v>
      </c>
      <c r="G610" s="123" t="s">
        <v>1034</v>
      </c>
      <c r="H610" s="91" t="s">
        <v>993</v>
      </c>
      <c r="I610" s="95" t="s">
        <v>16</v>
      </c>
      <c r="J610" s="91" t="str">
        <f>IF(ISNUMBER(SEARCH(#REF!,H610)),"是","否")</f>
        <v>否</v>
      </c>
      <c r="K610" s="91" t="str">
        <f>IF(ISNUMBER(SEARCH(#REF!,I610)),"是","否")</f>
        <v>否</v>
      </c>
    </row>
    <row r="611" s="91" customFormat="1" ht="25.5" customHeight="1" spans="1:11">
      <c r="A611" s="299"/>
      <c r="B611" s="119" t="s">
        <v>1049</v>
      </c>
      <c r="C611" s="120" t="s">
        <v>1050</v>
      </c>
      <c r="D611" s="111" t="s">
        <v>1051</v>
      </c>
      <c r="E611" s="312"/>
      <c r="F611" s="197">
        <v>1000</v>
      </c>
      <c r="G611" s="263"/>
      <c r="H611" s="91" t="s">
        <v>15</v>
      </c>
      <c r="I611" s="95" t="s">
        <v>16</v>
      </c>
      <c r="J611" s="91" t="str">
        <f>IF(ISNUMBER(SEARCH(#REF!,H611)),"是","否")</f>
        <v>否</v>
      </c>
      <c r="K611" s="91" t="str">
        <f>IF(ISNUMBER(SEARCH(#REF!,I611)),"是","否")</f>
        <v>否</v>
      </c>
    </row>
    <row r="612" s="91" customFormat="1" ht="25.5" customHeight="1" spans="1:11">
      <c r="A612" s="299"/>
      <c r="B612" s="119" t="s">
        <v>1052</v>
      </c>
      <c r="C612" s="120" t="s">
        <v>1053</v>
      </c>
      <c r="D612" s="111" t="s">
        <v>1054</v>
      </c>
      <c r="E612" s="313"/>
      <c r="F612" s="197">
        <v>20000</v>
      </c>
      <c r="G612" s="263" t="s">
        <v>1055</v>
      </c>
      <c r="H612" s="91" t="s">
        <v>75</v>
      </c>
      <c r="I612" s="91" t="s">
        <v>21</v>
      </c>
      <c r="J612" s="91" t="str">
        <f>IF(ISNUMBER(SEARCH(#REF!,H612)),"是","否")</f>
        <v>否</v>
      </c>
      <c r="K612" s="91" t="str">
        <f>IF(ISNUMBER(SEARCH(#REF!,I612)),"是","否")</f>
        <v>否</v>
      </c>
    </row>
    <row r="613" s="91" customFormat="1" ht="25.5" customHeight="1" spans="1:11">
      <c r="A613" s="299"/>
      <c r="B613" s="119" t="s">
        <v>1056</v>
      </c>
      <c r="C613" s="120" t="s">
        <v>1057</v>
      </c>
      <c r="D613" s="111" t="s">
        <v>1058</v>
      </c>
      <c r="E613" s="313"/>
      <c r="F613" s="197">
        <v>0</v>
      </c>
      <c r="G613" s="263"/>
      <c r="H613" s="91" t="s">
        <v>15</v>
      </c>
      <c r="I613" s="95" t="s">
        <v>16</v>
      </c>
      <c r="J613" s="91" t="str">
        <f>IF(ISNUMBER(SEARCH(#REF!,H613)),"是","否")</f>
        <v>否</v>
      </c>
      <c r="K613" s="91" t="str">
        <f>IF(ISNUMBER(SEARCH(#REF!,I613)),"是","否")</f>
        <v>否</v>
      </c>
    </row>
    <row r="614" s="91" customFormat="1" ht="25.5" customHeight="1" spans="1:11">
      <c r="A614" s="299"/>
      <c r="B614" s="119" t="s">
        <v>1059</v>
      </c>
      <c r="C614" s="314" t="s">
        <v>1060</v>
      </c>
      <c r="D614" s="228" t="s">
        <v>1061</v>
      </c>
      <c r="E614" s="313"/>
      <c r="F614" s="197">
        <v>180000</v>
      </c>
      <c r="G614" s="263" t="s">
        <v>1062</v>
      </c>
      <c r="H614" s="91" t="s">
        <v>37</v>
      </c>
      <c r="I614" s="91" t="s">
        <v>21</v>
      </c>
      <c r="J614" s="91" t="str">
        <f>IF(ISNUMBER(SEARCH(#REF!,H614)),"是","否")</f>
        <v>否</v>
      </c>
      <c r="K614" s="91" t="str">
        <f>IF(ISNUMBER(SEARCH(#REF!,I614)),"是","否")</f>
        <v>否</v>
      </c>
    </row>
    <row r="615" s="91" customFormat="1" ht="25.5" customHeight="1" spans="1:11">
      <c r="A615" s="299"/>
      <c r="B615" s="119" t="s">
        <v>1063</v>
      </c>
      <c r="C615" s="314" t="s">
        <v>1064</v>
      </c>
      <c r="D615" s="228" t="s">
        <v>1065</v>
      </c>
      <c r="E615" s="313"/>
      <c r="F615" s="197">
        <v>230000</v>
      </c>
      <c r="G615" s="263" t="s">
        <v>1066</v>
      </c>
      <c r="H615" s="91" t="s">
        <v>37</v>
      </c>
      <c r="I615" s="91" t="s">
        <v>21</v>
      </c>
      <c r="J615" s="91" t="str">
        <f>IF(ISNUMBER(SEARCH(#REF!,H615)),"是","否")</f>
        <v>否</v>
      </c>
      <c r="K615" s="91" t="str">
        <f>IF(ISNUMBER(SEARCH(#REF!,I615)),"是","否")</f>
        <v>否</v>
      </c>
    </row>
    <row r="616" s="91" customFormat="1" ht="25.5" customHeight="1" spans="1:11">
      <c r="A616" s="315"/>
      <c r="B616" s="119" t="s">
        <v>1067</v>
      </c>
      <c r="C616" s="126" t="s">
        <v>1068</v>
      </c>
      <c r="D616" s="228" t="s">
        <v>1069</v>
      </c>
      <c r="E616" s="313"/>
      <c r="F616" s="197">
        <v>60000</v>
      </c>
      <c r="G616" s="263" t="s">
        <v>1070</v>
      </c>
      <c r="H616" s="91" t="s">
        <v>599</v>
      </c>
      <c r="I616" s="91" t="s">
        <v>21</v>
      </c>
      <c r="J616" s="91" t="str">
        <f>IF(ISNUMBER(SEARCH(#REF!,H616)),"是","否")</f>
        <v>否</v>
      </c>
      <c r="K616" s="91" t="str">
        <f>IF(ISNUMBER(SEARCH(#REF!,I616)),"是","否")</f>
        <v>否</v>
      </c>
    </row>
    <row r="617" s="91" customFormat="1" ht="21.6" spans="1:11">
      <c r="A617" s="185" t="s">
        <v>1071</v>
      </c>
      <c r="B617" s="117" t="s">
        <v>1072</v>
      </c>
      <c r="C617" s="118" t="s">
        <v>1073</v>
      </c>
      <c r="D617" s="111" t="s">
        <v>1074</v>
      </c>
      <c r="E617" s="313"/>
      <c r="F617" s="197">
        <v>1500</v>
      </c>
      <c r="G617" s="263"/>
      <c r="H617" s="91" t="s">
        <v>30</v>
      </c>
      <c r="I617" s="95" t="s">
        <v>16</v>
      </c>
      <c r="J617" s="91" t="str">
        <f>IF(ISNUMBER(SEARCH(#REF!,H617)),"是","否")</f>
        <v>否</v>
      </c>
      <c r="K617" s="91" t="str">
        <f>IF(ISNUMBER(SEARCH(#REF!,I617)),"是","否")</f>
        <v>否</v>
      </c>
    </row>
    <row r="618" s="91" customFormat="1" ht="21.6" spans="1:11">
      <c r="A618" s="185"/>
      <c r="B618" s="119"/>
      <c r="C618" s="120"/>
      <c r="D618" s="111" t="s">
        <v>1075</v>
      </c>
      <c r="E618" s="313"/>
      <c r="F618" s="197">
        <v>1500</v>
      </c>
      <c r="G618" s="263"/>
      <c r="H618" s="91" t="s">
        <v>281</v>
      </c>
      <c r="I618" s="91" t="s">
        <v>21</v>
      </c>
      <c r="J618" s="91" t="str">
        <f>IF(ISNUMBER(SEARCH(#REF!,H618)),"是","否")</f>
        <v>否</v>
      </c>
      <c r="K618" s="91" t="str">
        <f>IF(ISNUMBER(SEARCH(#REF!,I618)),"是","否")</f>
        <v>否</v>
      </c>
    </row>
    <row r="619" s="91" customFormat="1" ht="32.4" spans="1:11">
      <c r="A619" s="185"/>
      <c r="B619" s="117" t="s">
        <v>1076</v>
      </c>
      <c r="C619" s="118" t="s">
        <v>1077</v>
      </c>
      <c r="D619" s="131" t="s">
        <v>1078</v>
      </c>
      <c r="E619" s="313"/>
      <c r="F619" s="197">
        <v>1000</v>
      </c>
      <c r="G619" s="263"/>
      <c r="H619" s="91" t="s">
        <v>281</v>
      </c>
      <c r="I619" s="91" t="s">
        <v>21</v>
      </c>
      <c r="J619" s="91" t="str">
        <f>IF(ISNUMBER(SEARCH(#REF!,H619)),"是","否")</f>
        <v>否</v>
      </c>
      <c r="K619" s="91" t="str">
        <f>IF(ISNUMBER(SEARCH(#REF!,I619)),"是","否")</f>
        <v>否</v>
      </c>
    </row>
    <row r="620" s="91" customFormat="1" ht="32.4" spans="1:11">
      <c r="A620" s="185"/>
      <c r="B620" s="125"/>
      <c r="C620" s="126"/>
      <c r="D620" s="131" t="s">
        <v>1079</v>
      </c>
      <c r="E620" s="313"/>
      <c r="F620" s="197">
        <v>2000</v>
      </c>
      <c r="G620" s="263"/>
      <c r="H620" s="91" t="s">
        <v>281</v>
      </c>
      <c r="I620" s="91" t="s">
        <v>21</v>
      </c>
      <c r="J620" s="91" t="str">
        <f>IF(ISNUMBER(SEARCH(#REF!,H620)),"是","否")</f>
        <v>否</v>
      </c>
      <c r="K620" s="91" t="str">
        <f>IF(ISNUMBER(SEARCH(#REF!,I620)),"是","否")</f>
        <v>否</v>
      </c>
    </row>
    <row r="621" s="91" customFormat="1" spans="1:11">
      <c r="A621" s="185"/>
      <c r="B621" s="125"/>
      <c r="C621" s="126"/>
      <c r="D621" s="131" t="s">
        <v>1080</v>
      </c>
      <c r="E621" s="313"/>
      <c r="F621" s="197">
        <v>1000</v>
      </c>
      <c r="G621" s="263"/>
      <c r="H621" s="91" t="s">
        <v>281</v>
      </c>
      <c r="I621" s="91" t="s">
        <v>21</v>
      </c>
      <c r="J621" s="91" t="str">
        <f>IF(ISNUMBER(SEARCH(#REF!,H621)),"是","否")</f>
        <v>否</v>
      </c>
      <c r="K621" s="91" t="str">
        <f>IF(ISNUMBER(SEARCH(#REF!,I621)),"是","否")</f>
        <v>否</v>
      </c>
    </row>
    <row r="622" s="91" customFormat="1" spans="1:11">
      <c r="A622" s="185"/>
      <c r="B622" s="119"/>
      <c r="C622" s="120"/>
      <c r="D622" s="131" t="s">
        <v>1081</v>
      </c>
      <c r="E622" s="313"/>
      <c r="F622" s="197">
        <v>1000</v>
      </c>
      <c r="G622" s="263"/>
      <c r="H622" s="91" t="s">
        <v>281</v>
      </c>
      <c r="I622" s="91" t="s">
        <v>21</v>
      </c>
      <c r="J622" s="91" t="str">
        <f>IF(ISNUMBER(SEARCH(#REF!,H622)),"是","否")</f>
        <v>否</v>
      </c>
      <c r="K622" s="91" t="str">
        <f>IF(ISNUMBER(SEARCH(#REF!,I622)),"是","否")</f>
        <v>否</v>
      </c>
    </row>
    <row r="623" s="91" customFormat="1" ht="21.6" spans="1:11">
      <c r="A623" s="185"/>
      <c r="B623" s="117" t="s">
        <v>1082</v>
      </c>
      <c r="C623" s="118" t="s">
        <v>1083</v>
      </c>
      <c r="D623" s="131" t="s">
        <v>1084</v>
      </c>
      <c r="E623" s="313"/>
      <c r="F623" s="232">
        <v>500</v>
      </c>
      <c r="G623" s="263"/>
      <c r="H623" s="91" t="s">
        <v>30</v>
      </c>
      <c r="I623" s="95" t="s">
        <v>16</v>
      </c>
      <c r="J623" s="91" t="str">
        <f>IF(ISNUMBER(SEARCH(#REF!,H623)),"是","否")</f>
        <v>否</v>
      </c>
      <c r="K623" s="91" t="str">
        <f>IF(ISNUMBER(SEARCH(#REF!,I623)),"是","否")</f>
        <v>否</v>
      </c>
    </row>
    <row r="624" s="91" customFormat="1" ht="21.6" spans="1:11">
      <c r="A624" s="185"/>
      <c r="B624" s="125"/>
      <c r="C624" s="126"/>
      <c r="D624" s="131" t="s">
        <v>1085</v>
      </c>
      <c r="E624" s="313"/>
      <c r="F624" s="316"/>
      <c r="G624" s="263"/>
      <c r="H624" s="91" t="s">
        <v>30</v>
      </c>
      <c r="I624" s="95" t="s">
        <v>16</v>
      </c>
      <c r="J624" s="91" t="str">
        <f>IF(ISNUMBER(SEARCH(#REF!,H624)),"是","否")</f>
        <v>否</v>
      </c>
      <c r="K624" s="91" t="str">
        <f>IF(ISNUMBER(SEARCH(#REF!,I624)),"是","否")</f>
        <v>否</v>
      </c>
    </row>
    <row r="625" s="91" customFormat="1" ht="21.6" spans="1:11">
      <c r="A625" s="185"/>
      <c r="B625" s="119"/>
      <c r="C625" s="120"/>
      <c r="D625" s="131" t="s">
        <v>1086</v>
      </c>
      <c r="E625" s="313"/>
      <c r="F625" s="200"/>
      <c r="G625" s="263"/>
      <c r="H625" s="91" t="s">
        <v>281</v>
      </c>
      <c r="I625" s="91" t="s">
        <v>21</v>
      </c>
      <c r="J625" s="91" t="str">
        <f>IF(ISNUMBER(SEARCH(#REF!,H625)),"是","否")</f>
        <v>否</v>
      </c>
      <c r="K625" s="91" t="str">
        <f>IF(ISNUMBER(SEARCH(#REF!,I625)),"是","否")</f>
        <v>否</v>
      </c>
    </row>
    <row r="626" s="91" customFormat="1" ht="32.4" spans="1:11">
      <c r="A626" s="185"/>
      <c r="B626" s="117" t="s">
        <v>1087</v>
      </c>
      <c r="C626" s="110" t="s">
        <v>1088</v>
      </c>
      <c r="D626" s="131" t="s">
        <v>1089</v>
      </c>
      <c r="E626" s="313"/>
      <c r="F626" s="197">
        <v>500</v>
      </c>
      <c r="G626" s="263"/>
      <c r="H626" s="91" t="s">
        <v>30</v>
      </c>
      <c r="I626" s="95" t="s">
        <v>16</v>
      </c>
      <c r="J626" s="91" t="str">
        <f>IF(ISNUMBER(SEARCH(#REF!,H626)),"是","否")</f>
        <v>否</v>
      </c>
      <c r="K626" s="91" t="str">
        <f>IF(ISNUMBER(SEARCH(#REF!,I626)),"是","否")</f>
        <v>否</v>
      </c>
    </row>
    <row r="627" s="91" customFormat="1" ht="21.6" spans="1:11">
      <c r="A627" s="185"/>
      <c r="B627" s="125"/>
      <c r="C627" s="110" t="s">
        <v>1090</v>
      </c>
      <c r="D627" s="131" t="s">
        <v>1091</v>
      </c>
      <c r="E627" s="313"/>
      <c r="F627" s="197">
        <v>0</v>
      </c>
      <c r="G627" s="263"/>
      <c r="H627" s="91" t="s">
        <v>30</v>
      </c>
      <c r="I627" s="95" t="s">
        <v>16</v>
      </c>
      <c r="J627" s="91" t="str">
        <f>IF(ISNUMBER(SEARCH(#REF!,H627)),"是","否")</f>
        <v>否</v>
      </c>
      <c r="K627" s="91" t="str">
        <f>IF(ISNUMBER(SEARCH(#REF!,I627)),"是","否")</f>
        <v>否</v>
      </c>
    </row>
    <row r="628" s="91" customFormat="1" spans="1:11">
      <c r="A628" s="185"/>
      <c r="B628" s="119"/>
      <c r="C628" s="118" t="s">
        <v>1092</v>
      </c>
      <c r="D628" s="131" t="s">
        <v>1093</v>
      </c>
      <c r="E628" s="313"/>
      <c r="F628" s="197">
        <v>58000</v>
      </c>
      <c r="G628" s="263"/>
      <c r="H628" s="91" t="s">
        <v>30</v>
      </c>
      <c r="I628" s="95" t="s">
        <v>16</v>
      </c>
      <c r="J628" s="91" t="str">
        <f>IF(ISNUMBER(SEARCH(#REF!,H628)),"是","否")</f>
        <v>否</v>
      </c>
      <c r="K628" s="91" t="str">
        <f>IF(ISNUMBER(SEARCH(#REF!,I628)),"是","否")</f>
        <v>否</v>
      </c>
    </row>
    <row r="629" s="91" customFormat="1" spans="1:11">
      <c r="A629" s="185"/>
      <c r="B629" s="117" t="s">
        <v>1094</v>
      </c>
      <c r="C629" s="118" t="s">
        <v>1095</v>
      </c>
      <c r="D629" s="131" t="s">
        <v>1096</v>
      </c>
      <c r="E629" s="313"/>
      <c r="F629" s="197">
        <v>500</v>
      </c>
      <c r="G629" s="263"/>
      <c r="H629" s="91" t="s">
        <v>30</v>
      </c>
      <c r="I629" s="95" t="s">
        <v>16</v>
      </c>
      <c r="J629" s="91" t="str">
        <f>IF(ISNUMBER(SEARCH(#REF!,H629)),"是","否")</f>
        <v>否</v>
      </c>
      <c r="K629" s="91" t="str">
        <f>IF(ISNUMBER(SEARCH(#REF!,I629)),"是","否")</f>
        <v>否</v>
      </c>
    </row>
    <row r="630" s="91" customFormat="1" spans="1:11">
      <c r="A630" s="185"/>
      <c r="B630" s="119"/>
      <c r="C630" s="120"/>
      <c r="D630" s="131" t="s">
        <v>1097</v>
      </c>
      <c r="E630" s="313"/>
      <c r="F630" s="197">
        <v>3000</v>
      </c>
      <c r="G630" s="263"/>
      <c r="H630" s="91" t="s">
        <v>30</v>
      </c>
      <c r="I630" s="95" t="s">
        <v>16</v>
      </c>
      <c r="J630" s="91" t="str">
        <f>IF(ISNUMBER(SEARCH(#REF!,H630)),"是","否")</f>
        <v>否</v>
      </c>
      <c r="K630" s="91" t="str">
        <f>IF(ISNUMBER(SEARCH(#REF!,I630)),"是","否")</f>
        <v>否</v>
      </c>
    </row>
    <row r="631" s="91" customFormat="1" spans="1:11">
      <c r="A631" s="185"/>
      <c r="B631" s="117" t="s">
        <v>1098</v>
      </c>
      <c r="C631" s="118" t="s">
        <v>1099</v>
      </c>
      <c r="D631" s="131" t="s">
        <v>1100</v>
      </c>
      <c r="E631" s="313"/>
      <c r="F631" s="197">
        <v>2000</v>
      </c>
      <c r="G631" s="263"/>
      <c r="H631" s="91" t="s">
        <v>281</v>
      </c>
      <c r="I631" s="91" t="s">
        <v>21</v>
      </c>
      <c r="J631" s="91" t="str">
        <f>IF(ISNUMBER(SEARCH(#REF!,H631)),"是","否")</f>
        <v>否</v>
      </c>
      <c r="K631" s="91" t="str">
        <f>IF(ISNUMBER(SEARCH(#REF!,I631)),"是","否")</f>
        <v>否</v>
      </c>
    </row>
    <row r="632" s="91" customFormat="1" ht="21.6" spans="1:11">
      <c r="A632" s="185"/>
      <c r="B632" s="125"/>
      <c r="C632" s="126"/>
      <c r="D632" s="131" t="s">
        <v>1101</v>
      </c>
      <c r="E632" s="313"/>
      <c r="F632" s="197">
        <v>8000</v>
      </c>
      <c r="G632" s="263"/>
      <c r="H632" s="91" t="s">
        <v>281</v>
      </c>
      <c r="I632" s="91" t="s">
        <v>21</v>
      </c>
      <c r="J632" s="91" t="str">
        <f>IF(ISNUMBER(SEARCH(#REF!,H632)),"是","否")</f>
        <v>否</v>
      </c>
      <c r="K632" s="91" t="str">
        <f>IF(ISNUMBER(SEARCH(#REF!,I632)),"是","否")</f>
        <v>否</v>
      </c>
    </row>
    <row r="633" s="91" customFormat="1" ht="21.6" spans="1:11">
      <c r="A633" s="185"/>
      <c r="B633" s="125"/>
      <c r="C633" s="126"/>
      <c r="D633" s="131" t="s">
        <v>1102</v>
      </c>
      <c r="E633" s="313"/>
      <c r="F633" s="197">
        <v>2000</v>
      </c>
      <c r="G633" s="263"/>
      <c r="H633" s="91" t="s">
        <v>281</v>
      </c>
      <c r="I633" s="91" t="s">
        <v>21</v>
      </c>
      <c r="J633" s="91" t="str">
        <f>IF(ISNUMBER(SEARCH(#REF!,H633)),"是","否")</f>
        <v>否</v>
      </c>
      <c r="K633" s="91" t="str">
        <f>IF(ISNUMBER(SEARCH(#REF!,I633)),"是","否")</f>
        <v>否</v>
      </c>
    </row>
    <row r="634" s="91" customFormat="1" ht="21.6" spans="1:11">
      <c r="A634" s="185"/>
      <c r="B634" s="119"/>
      <c r="C634" s="120"/>
      <c r="D634" s="131" t="s">
        <v>1103</v>
      </c>
      <c r="E634" s="313"/>
      <c r="F634" s="197">
        <v>2000</v>
      </c>
      <c r="G634" s="263"/>
      <c r="H634" s="91" t="s">
        <v>281</v>
      </c>
      <c r="I634" s="91" t="s">
        <v>21</v>
      </c>
      <c r="J634" s="91" t="str">
        <f>IF(ISNUMBER(SEARCH(#REF!,H634)),"是","否")</f>
        <v>否</v>
      </c>
      <c r="K634" s="91" t="str">
        <f>IF(ISNUMBER(SEARCH(#REF!,I634)),"是","否")</f>
        <v>否</v>
      </c>
    </row>
    <row r="635" s="91" customFormat="1" ht="21.6" spans="1:11">
      <c r="A635" s="185"/>
      <c r="B635" s="117" t="s">
        <v>1104</v>
      </c>
      <c r="C635" s="118" t="s">
        <v>1105</v>
      </c>
      <c r="D635" s="131" t="s">
        <v>1106</v>
      </c>
      <c r="E635" s="313"/>
      <c r="F635" s="197">
        <v>4000</v>
      </c>
      <c r="G635" s="263"/>
      <c r="H635" s="91" t="s">
        <v>281</v>
      </c>
      <c r="I635" s="91" t="s">
        <v>21</v>
      </c>
      <c r="J635" s="91" t="str">
        <f>IF(ISNUMBER(SEARCH(#REF!,H635)),"是","否")</f>
        <v>否</v>
      </c>
      <c r="K635" s="91" t="str">
        <f>IF(ISNUMBER(SEARCH(#REF!,I635)),"是","否")</f>
        <v>否</v>
      </c>
    </row>
    <row r="636" s="91" customFormat="1" ht="54" spans="1:11">
      <c r="A636" s="185"/>
      <c r="B636" s="125"/>
      <c r="C636" s="126"/>
      <c r="D636" s="131" t="s">
        <v>1107</v>
      </c>
      <c r="E636" s="313"/>
      <c r="F636" s="197">
        <v>5000</v>
      </c>
      <c r="G636" s="263"/>
      <c r="H636" s="91" t="s">
        <v>281</v>
      </c>
      <c r="I636" s="91" t="s">
        <v>21</v>
      </c>
      <c r="J636" s="91" t="str">
        <f>IF(ISNUMBER(SEARCH(#REF!,H636)),"是","否")</f>
        <v>否</v>
      </c>
      <c r="K636" s="91" t="str">
        <f>IF(ISNUMBER(SEARCH(#REF!,I636)),"是","否")</f>
        <v>否</v>
      </c>
    </row>
    <row r="637" s="91" customFormat="1" ht="75.6" spans="1:11">
      <c r="A637" s="185"/>
      <c r="B637" s="125"/>
      <c r="C637" s="126"/>
      <c r="D637" s="131" t="s">
        <v>1108</v>
      </c>
      <c r="E637" s="313"/>
      <c r="F637" s="197">
        <v>4000</v>
      </c>
      <c r="G637" s="263"/>
      <c r="H637" s="91" t="s">
        <v>281</v>
      </c>
      <c r="I637" s="91" t="s">
        <v>21</v>
      </c>
      <c r="J637" s="91" t="str">
        <f>IF(ISNUMBER(SEARCH(#REF!,H637)),"是","否")</f>
        <v>否</v>
      </c>
      <c r="K637" s="91" t="str">
        <f>IF(ISNUMBER(SEARCH(#REF!,I637)),"是","否")</f>
        <v>否</v>
      </c>
    </row>
    <row r="638" s="91" customFormat="1" spans="1:11">
      <c r="A638" s="185"/>
      <c r="B638" s="125"/>
      <c r="C638" s="126"/>
      <c r="D638" s="131" t="s">
        <v>1109</v>
      </c>
      <c r="E638" s="313"/>
      <c r="F638" s="197">
        <v>4000</v>
      </c>
      <c r="G638" s="263"/>
      <c r="H638" s="91" t="s">
        <v>281</v>
      </c>
      <c r="I638" s="91" t="s">
        <v>21</v>
      </c>
      <c r="J638" s="91" t="str">
        <f>IF(ISNUMBER(SEARCH(#REF!,H638)),"是","否")</f>
        <v>否</v>
      </c>
      <c r="K638" s="91" t="str">
        <f>IF(ISNUMBER(SEARCH(#REF!,I638)),"是","否")</f>
        <v>否</v>
      </c>
    </row>
    <row r="639" s="91" customFormat="1" ht="32.4" spans="1:11">
      <c r="A639" s="185"/>
      <c r="B639" s="119"/>
      <c r="C639" s="120"/>
      <c r="D639" s="131" t="s">
        <v>1110</v>
      </c>
      <c r="E639" s="317"/>
      <c r="F639" s="197">
        <v>4000</v>
      </c>
      <c r="G639" s="263"/>
      <c r="H639" s="91" t="s">
        <v>281</v>
      </c>
      <c r="I639" s="91" t="s">
        <v>21</v>
      </c>
      <c r="J639" s="91" t="str">
        <f>IF(ISNUMBER(SEARCH(#REF!,H639)),"是","否")</f>
        <v>否</v>
      </c>
      <c r="K639" s="91" t="str">
        <f>IF(ISNUMBER(SEARCH(#REF!,I639)),"是","否")</f>
        <v>否</v>
      </c>
    </row>
    <row r="640" s="91" customFormat="1" spans="1:11">
      <c r="A640" s="185"/>
      <c r="B640" s="125" t="s">
        <v>1111</v>
      </c>
      <c r="C640" s="126" t="s">
        <v>1112</v>
      </c>
      <c r="D640" s="131" t="s">
        <v>1113</v>
      </c>
      <c r="E640" s="155"/>
      <c r="F640" s="132">
        <v>2000</v>
      </c>
      <c r="G640" s="263"/>
      <c r="H640" s="91" t="s">
        <v>281</v>
      </c>
      <c r="I640" s="91" t="s">
        <v>21</v>
      </c>
      <c r="J640" s="91" t="str">
        <f>IF(ISNUMBER(SEARCH(#REF!,H640)),"是","否")</f>
        <v>否</v>
      </c>
      <c r="K640" s="91" t="str">
        <f>IF(ISNUMBER(SEARCH(#REF!,I640)),"是","否")</f>
        <v>否</v>
      </c>
    </row>
    <row r="641" s="91" customFormat="1" ht="21.6" spans="1:11">
      <c r="A641" s="185"/>
      <c r="B641" s="119"/>
      <c r="C641" s="120"/>
      <c r="D641" s="131" t="s">
        <v>1114</v>
      </c>
      <c r="E641" s="140"/>
      <c r="F641" s="115"/>
      <c r="G641" s="263"/>
      <c r="H641" s="91" t="s">
        <v>281</v>
      </c>
      <c r="I641" s="91" t="s">
        <v>21</v>
      </c>
      <c r="J641" s="91" t="str">
        <f>IF(ISNUMBER(SEARCH(#REF!,H641)),"是","否")</f>
        <v>否</v>
      </c>
      <c r="K641" s="91" t="str">
        <f>IF(ISNUMBER(SEARCH(#REF!,I641)),"是","否")</f>
        <v>否</v>
      </c>
    </row>
    <row r="642" s="91" customFormat="1" ht="21.6" spans="1:11">
      <c r="A642" s="185"/>
      <c r="B642" s="117" t="s">
        <v>1115</v>
      </c>
      <c r="C642" s="118" t="s">
        <v>1116</v>
      </c>
      <c r="D642" s="131" t="s">
        <v>1117</v>
      </c>
      <c r="E642" s="140"/>
      <c r="F642" s="113">
        <v>1200</v>
      </c>
      <c r="G642" s="263"/>
      <c r="H642" s="91" t="s">
        <v>281</v>
      </c>
      <c r="I642" s="91" t="s">
        <v>21</v>
      </c>
      <c r="J642" s="91" t="str">
        <f>IF(ISNUMBER(SEARCH(#REF!,H642)),"是","否")</f>
        <v>否</v>
      </c>
      <c r="K642" s="91" t="str">
        <f>IF(ISNUMBER(SEARCH(#REF!,I642)),"是","否")</f>
        <v>否</v>
      </c>
    </row>
    <row r="643" s="91" customFormat="1" ht="21.6" spans="1:11">
      <c r="A643" s="185"/>
      <c r="B643" s="125"/>
      <c r="C643" s="126"/>
      <c r="D643" s="131" t="s">
        <v>1118</v>
      </c>
      <c r="E643" s="140"/>
      <c r="F643" s="113">
        <v>5000</v>
      </c>
      <c r="G643" s="263"/>
      <c r="H643" s="91" t="s">
        <v>281</v>
      </c>
      <c r="I643" s="91" t="s">
        <v>21</v>
      </c>
      <c r="J643" s="91" t="str">
        <f>IF(ISNUMBER(SEARCH(#REF!,H643)),"是","否")</f>
        <v>否</v>
      </c>
      <c r="K643" s="91" t="str">
        <f>IF(ISNUMBER(SEARCH(#REF!,I643)),"是","否")</f>
        <v>否</v>
      </c>
    </row>
    <row r="644" s="91" customFormat="1" spans="1:11">
      <c r="A644" s="185"/>
      <c r="B644" s="125"/>
      <c r="C644" s="126"/>
      <c r="D644" s="131" t="s">
        <v>1119</v>
      </c>
      <c r="E644" s="140"/>
      <c r="F644" s="113">
        <v>1200</v>
      </c>
      <c r="G644" s="263"/>
      <c r="H644" s="91" t="s">
        <v>281</v>
      </c>
      <c r="I644" s="91" t="s">
        <v>21</v>
      </c>
      <c r="J644" s="91" t="str">
        <f>IF(ISNUMBER(SEARCH(#REF!,H644)),"是","否")</f>
        <v>否</v>
      </c>
      <c r="K644" s="91" t="str">
        <f>IF(ISNUMBER(SEARCH(#REF!,I644)),"是","否")</f>
        <v>否</v>
      </c>
    </row>
    <row r="645" s="91" customFormat="1" ht="32.4" spans="1:11">
      <c r="A645" s="185"/>
      <c r="B645" s="119"/>
      <c r="C645" s="120"/>
      <c r="D645" s="131" t="s">
        <v>1120</v>
      </c>
      <c r="E645" s="140"/>
      <c r="F645" s="113">
        <v>1200</v>
      </c>
      <c r="G645" s="263"/>
      <c r="H645" s="91" t="s">
        <v>281</v>
      </c>
      <c r="I645" s="91" t="s">
        <v>21</v>
      </c>
      <c r="J645" s="91" t="str">
        <f>IF(ISNUMBER(SEARCH(#REF!,H645)),"是","否")</f>
        <v>否</v>
      </c>
      <c r="K645" s="91" t="str">
        <f>IF(ISNUMBER(SEARCH(#REF!,I645)),"是","否")</f>
        <v>否</v>
      </c>
    </row>
    <row r="646" s="91" customFormat="1" ht="32.4" spans="1:11">
      <c r="A646" s="185"/>
      <c r="B646" s="125" t="s">
        <v>1121</v>
      </c>
      <c r="C646" s="126" t="s">
        <v>1122</v>
      </c>
      <c r="D646" s="131" t="s">
        <v>1123</v>
      </c>
      <c r="E646" s="140"/>
      <c r="F646" s="113">
        <v>1600</v>
      </c>
      <c r="G646" s="318" t="s">
        <v>1124</v>
      </c>
      <c r="H646" s="91" t="s">
        <v>281</v>
      </c>
      <c r="I646" s="91" t="s">
        <v>21</v>
      </c>
      <c r="J646" s="91" t="str">
        <f>IF(ISNUMBER(SEARCH(#REF!,H646)),"是","否")</f>
        <v>否</v>
      </c>
      <c r="K646" s="91" t="str">
        <f>IF(ISNUMBER(SEARCH(#REF!,I646)),"是","否")</f>
        <v>否</v>
      </c>
    </row>
    <row r="647" s="91" customFormat="1" ht="54" spans="1:11">
      <c r="A647" s="185"/>
      <c r="B647" s="125"/>
      <c r="C647" s="126"/>
      <c r="D647" s="131" t="s">
        <v>1125</v>
      </c>
      <c r="E647" s="140"/>
      <c r="F647" s="113">
        <v>5000</v>
      </c>
      <c r="G647" s="318" t="s">
        <v>1124</v>
      </c>
      <c r="H647" s="91" t="s">
        <v>281</v>
      </c>
      <c r="I647" s="91" t="s">
        <v>21</v>
      </c>
      <c r="J647" s="91" t="str">
        <f>IF(ISNUMBER(SEARCH(#REF!,H647)),"是","否")</f>
        <v>否</v>
      </c>
      <c r="K647" s="91" t="str">
        <f>IF(ISNUMBER(SEARCH(#REF!,I647)),"是","否")</f>
        <v>否</v>
      </c>
    </row>
    <row r="648" s="91" customFormat="1" ht="21.6" spans="1:11">
      <c r="A648" s="185"/>
      <c r="B648" s="125"/>
      <c r="C648" s="126"/>
      <c r="D648" s="131" t="s">
        <v>1126</v>
      </c>
      <c r="E648" s="140"/>
      <c r="F648" s="113">
        <v>1600</v>
      </c>
      <c r="G648" s="318" t="s">
        <v>1124</v>
      </c>
      <c r="H648" s="91" t="s">
        <v>281</v>
      </c>
      <c r="I648" s="91" t="s">
        <v>21</v>
      </c>
      <c r="J648" s="91" t="str">
        <f>IF(ISNUMBER(SEARCH(#REF!,H648)),"是","否")</f>
        <v>否</v>
      </c>
      <c r="K648" s="91" t="str">
        <f>IF(ISNUMBER(SEARCH(#REF!,I648)),"是","否")</f>
        <v>否</v>
      </c>
    </row>
    <row r="649" s="91" customFormat="1" ht="21.6" spans="1:11">
      <c r="A649" s="185"/>
      <c r="B649" s="125"/>
      <c r="C649" s="126"/>
      <c r="D649" s="131" t="s">
        <v>1127</v>
      </c>
      <c r="E649" s="140"/>
      <c r="F649" s="113">
        <v>1600</v>
      </c>
      <c r="G649" s="318" t="str">
        <f>$G$648</f>
        <v>液压系统液压软管检测费1800元</v>
      </c>
      <c r="H649" s="91" t="s">
        <v>281</v>
      </c>
      <c r="I649" s="91" t="s">
        <v>21</v>
      </c>
      <c r="J649" s="91" t="str">
        <f>IF(ISNUMBER(SEARCH(#REF!,H649)),"是","否")</f>
        <v>否</v>
      </c>
      <c r="K649" s="91" t="str">
        <f>IF(ISNUMBER(SEARCH(#REF!,I649)),"是","否")</f>
        <v>否</v>
      </c>
    </row>
    <row r="650" s="91" customFormat="1" ht="21.6" spans="1:11">
      <c r="A650" s="185"/>
      <c r="B650" s="117" t="s">
        <v>1128</v>
      </c>
      <c r="C650" s="118" t="s">
        <v>1129</v>
      </c>
      <c r="D650" s="131" t="s">
        <v>1130</v>
      </c>
      <c r="E650" s="140"/>
      <c r="F650" s="113">
        <v>800</v>
      </c>
      <c r="G650" s="263"/>
      <c r="H650" s="91" t="s">
        <v>281</v>
      </c>
      <c r="I650" s="91" t="s">
        <v>21</v>
      </c>
      <c r="J650" s="91" t="str">
        <f>IF(ISNUMBER(SEARCH(#REF!,H650)),"是","否")</f>
        <v>否</v>
      </c>
      <c r="K650" s="91" t="str">
        <f>IF(ISNUMBER(SEARCH(#REF!,I650)),"是","否")</f>
        <v>否</v>
      </c>
    </row>
    <row r="651" s="91" customFormat="1" ht="21.6" spans="1:11">
      <c r="A651" s="185"/>
      <c r="B651" s="119"/>
      <c r="C651" s="120"/>
      <c r="D651" s="131" t="s">
        <v>1131</v>
      </c>
      <c r="E651" s="140"/>
      <c r="F651" s="113">
        <v>800</v>
      </c>
      <c r="G651" s="263"/>
      <c r="H651" s="91" t="s">
        <v>281</v>
      </c>
      <c r="I651" s="91" t="s">
        <v>21</v>
      </c>
      <c r="J651" s="91" t="str">
        <f>IF(ISNUMBER(SEARCH(#REF!,H651)),"是","否")</f>
        <v>否</v>
      </c>
      <c r="K651" s="91" t="str">
        <f>IF(ISNUMBER(SEARCH(#REF!,I651)),"是","否")</f>
        <v>否</v>
      </c>
    </row>
    <row r="652" s="91" customFormat="1" ht="32.4" spans="1:11">
      <c r="A652" s="185"/>
      <c r="B652" s="117" t="s">
        <v>1132</v>
      </c>
      <c r="C652" s="118" t="s">
        <v>1133</v>
      </c>
      <c r="D652" s="131" t="s">
        <v>1134</v>
      </c>
      <c r="E652" s="140"/>
      <c r="F652" s="132">
        <v>3000</v>
      </c>
      <c r="G652" s="263"/>
      <c r="H652" s="91" t="s">
        <v>281</v>
      </c>
      <c r="I652" s="91" t="s">
        <v>21</v>
      </c>
      <c r="J652" s="91" t="str">
        <f>IF(ISNUMBER(SEARCH(#REF!,H652)),"是","否")</f>
        <v>否</v>
      </c>
      <c r="K652" s="91" t="str">
        <f>IF(ISNUMBER(SEARCH(#REF!,I652)),"是","否")</f>
        <v>否</v>
      </c>
    </row>
    <row r="653" s="91" customFormat="1" ht="32.4" spans="1:11">
      <c r="A653" s="185"/>
      <c r="B653" s="125"/>
      <c r="C653" s="126"/>
      <c r="D653" s="131" t="s">
        <v>1135</v>
      </c>
      <c r="E653" s="140"/>
      <c r="F653" s="141"/>
      <c r="G653" s="263"/>
      <c r="H653" s="91" t="s">
        <v>281</v>
      </c>
      <c r="I653" s="91" t="s">
        <v>21</v>
      </c>
      <c r="J653" s="91" t="str">
        <f>IF(ISNUMBER(SEARCH(#REF!,H653)),"是","否")</f>
        <v>否</v>
      </c>
      <c r="K653" s="91" t="str">
        <f>IF(ISNUMBER(SEARCH(#REF!,I653)),"是","否")</f>
        <v>否</v>
      </c>
    </row>
    <row r="654" s="91" customFormat="1" ht="21.6" spans="1:11">
      <c r="A654" s="185"/>
      <c r="B654" s="125"/>
      <c r="C654" s="126"/>
      <c r="D654" s="131" t="s">
        <v>1136</v>
      </c>
      <c r="E654" s="140"/>
      <c r="F654" s="141"/>
      <c r="G654" s="263"/>
      <c r="H654" s="91" t="s">
        <v>281</v>
      </c>
      <c r="I654" s="91" t="s">
        <v>21</v>
      </c>
      <c r="J654" s="91" t="str">
        <f>IF(ISNUMBER(SEARCH(#REF!,H654)),"是","否")</f>
        <v>否</v>
      </c>
      <c r="K654" s="91" t="str">
        <f>IF(ISNUMBER(SEARCH(#REF!,I654)),"是","否")</f>
        <v>否</v>
      </c>
    </row>
    <row r="655" s="91" customFormat="1" ht="21.6" spans="1:11">
      <c r="A655" s="185"/>
      <c r="B655" s="119"/>
      <c r="C655" s="120"/>
      <c r="D655" s="131" t="s">
        <v>1137</v>
      </c>
      <c r="E655" s="140"/>
      <c r="F655" s="115"/>
      <c r="G655" s="263"/>
      <c r="H655" s="91" t="s">
        <v>281</v>
      </c>
      <c r="I655" s="91" t="s">
        <v>21</v>
      </c>
      <c r="J655" s="91" t="str">
        <f>IF(ISNUMBER(SEARCH(#REF!,H655)),"是","否")</f>
        <v>否</v>
      </c>
      <c r="K655" s="91" t="str">
        <f>IF(ISNUMBER(SEARCH(#REF!,I655)),"是","否")</f>
        <v>否</v>
      </c>
    </row>
    <row r="656" s="91" customFormat="1" ht="21.6" spans="1:11">
      <c r="A656" s="185"/>
      <c r="B656" s="119" t="s">
        <v>1138</v>
      </c>
      <c r="C656" s="120" t="s">
        <v>1139</v>
      </c>
      <c r="D656" s="131" t="s">
        <v>1140</v>
      </c>
      <c r="E656" s="140"/>
      <c r="F656" s="113">
        <v>1000</v>
      </c>
      <c r="G656" s="263"/>
      <c r="H656" s="91" t="s">
        <v>281</v>
      </c>
      <c r="I656" s="91" t="s">
        <v>21</v>
      </c>
      <c r="J656" s="91" t="str">
        <f>IF(ISNUMBER(SEARCH(#REF!,H656)),"是","否")</f>
        <v>否</v>
      </c>
      <c r="K656" s="91" t="str">
        <f>IF(ISNUMBER(SEARCH(#REF!,I656)),"是","否")</f>
        <v>否</v>
      </c>
    </row>
    <row r="657" s="91" customFormat="1" ht="21.6" spans="1:11">
      <c r="A657" s="185"/>
      <c r="B657" s="117" t="s">
        <v>1141</v>
      </c>
      <c r="C657" s="118" t="s">
        <v>1142</v>
      </c>
      <c r="D657" s="131" t="s">
        <v>1143</v>
      </c>
      <c r="E657" s="140"/>
      <c r="F657" s="113">
        <v>2000</v>
      </c>
      <c r="G657" s="263"/>
      <c r="H657" s="91" t="s">
        <v>281</v>
      </c>
      <c r="I657" s="91" t="s">
        <v>21</v>
      </c>
      <c r="J657" s="91" t="str">
        <f>IF(ISNUMBER(SEARCH(#REF!,H657)),"是","否")</f>
        <v>否</v>
      </c>
      <c r="K657" s="91" t="str">
        <f>IF(ISNUMBER(SEARCH(#REF!,I657)),"是","否")</f>
        <v>否</v>
      </c>
    </row>
    <row r="658" s="91" customFormat="1" ht="21.6" spans="1:11">
      <c r="A658" s="185"/>
      <c r="B658" s="125"/>
      <c r="C658" s="126"/>
      <c r="D658" s="131" t="s">
        <v>1144</v>
      </c>
      <c r="E658" s="140"/>
      <c r="F658" s="113">
        <v>4000</v>
      </c>
      <c r="G658" s="263"/>
      <c r="H658" s="91" t="s">
        <v>281</v>
      </c>
      <c r="I658" s="91" t="s">
        <v>21</v>
      </c>
      <c r="J658" s="91" t="str">
        <f>IF(ISNUMBER(SEARCH(#REF!,H658)),"是","否")</f>
        <v>否</v>
      </c>
      <c r="K658" s="91" t="str">
        <f>IF(ISNUMBER(SEARCH(#REF!,I658)),"是","否")</f>
        <v>否</v>
      </c>
    </row>
    <row r="659" s="91" customFormat="1" spans="1:11">
      <c r="A659" s="185"/>
      <c r="B659" s="119"/>
      <c r="C659" s="120"/>
      <c r="D659" s="131" t="s">
        <v>1145</v>
      </c>
      <c r="E659" s="140"/>
      <c r="F659" s="113">
        <v>2000</v>
      </c>
      <c r="G659" s="263"/>
      <c r="H659" s="91" t="s">
        <v>281</v>
      </c>
      <c r="I659" s="91" t="s">
        <v>21</v>
      </c>
      <c r="J659" s="91" t="str">
        <f>IF(ISNUMBER(SEARCH(#REF!,H659)),"是","否")</f>
        <v>否</v>
      </c>
      <c r="K659" s="91" t="str">
        <f>IF(ISNUMBER(SEARCH(#REF!,I659)),"是","否")</f>
        <v>否</v>
      </c>
    </row>
    <row r="660" s="91" customFormat="1" ht="21.6" spans="1:11">
      <c r="A660" s="185"/>
      <c r="B660" s="119" t="s">
        <v>1146</v>
      </c>
      <c r="C660" s="120" t="s">
        <v>1147</v>
      </c>
      <c r="D660" s="131" t="s">
        <v>1148</v>
      </c>
      <c r="E660" s="140"/>
      <c r="F660" s="113">
        <v>500</v>
      </c>
      <c r="G660" s="263"/>
      <c r="H660" s="91" t="s">
        <v>281</v>
      </c>
      <c r="I660" s="91" t="s">
        <v>21</v>
      </c>
      <c r="J660" s="91" t="str">
        <f>IF(ISNUMBER(SEARCH(#REF!,H660)),"是","否")</f>
        <v>否</v>
      </c>
      <c r="K660" s="91" t="str">
        <f>IF(ISNUMBER(SEARCH(#REF!,I660)),"是","否")</f>
        <v>否</v>
      </c>
    </row>
    <row r="661" s="91" customFormat="1" ht="21.6" spans="1:11">
      <c r="A661" s="185"/>
      <c r="B661" s="117" t="s">
        <v>1149</v>
      </c>
      <c r="C661" s="118" t="s">
        <v>1150</v>
      </c>
      <c r="D661" s="131" t="s">
        <v>1151</v>
      </c>
      <c r="E661" s="140"/>
      <c r="F661" s="132">
        <v>10000</v>
      </c>
      <c r="G661" s="263"/>
      <c r="H661" s="91" t="s">
        <v>281</v>
      </c>
      <c r="I661" s="91" t="s">
        <v>21</v>
      </c>
      <c r="J661" s="91" t="str">
        <f>IF(ISNUMBER(SEARCH(#REF!,H661)),"是","否")</f>
        <v>否</v>
      </c>
      <c r="K661" s="91" t="str">
        <f>IF(ISNUMBER(SEARCH(#REF!,I661)),"是","否")</f>
        <v>否</v>
      </c>
    </row>
    <row r="662" s="91" customFormat="1" spans="1:11">
      <c r="A662" s="185"/>
      <c r="B662" s="125"/>
      <c r="C662" s="126"/>
      <c r="D662" s="131" t="s">
        <v>1152</v>
      </c>
      <c r="E662" s="140"/>
      <c r="F662" s="141"/>
      <c r="G662" s="263"/>
      <c r="H662" s="91" t="s">
        <v>281</v>
      </c>
      <c r="I662" s="91" t="s">
        <v>21</v>
      </c>
      <c r="J662" s="91" t="str">
        <f>IF(ISNUMBER(SEARCH(#REF!,H662)),"是","否")</f>
        <v>否</v>
      </c>
      <c r="K662" s="91" t="str">
        <f>IF(ISNUMBER(SEARCH(#REF!,I662)),"是","否")</f>
        <v>否</v>
      </c>
    </row>
    <row r="663" s="91" customFormat="1" ht="21.6" spans="1:11">
      <c r="A663" s="185"/>
      <c r="B663" s="125"/>
      <c r="C663" s="126"/>
      <c r="D663" s="131" t="s">
        <v>1153</v>
      </c>
      <c r="E663" s="140"/>
      <c r="F663" s="141"/>
      <c r="G663" s="263"/>
      <c r="H663" s="91" t="s">
        <v>281</v>
      </c>
      <c r="I663" s="91" t="s">
        <v>21</v>
      </c>
      <c r="J663" s="91" t="str">
        <f>IF(ISNUMBER(SEARCH(#REF!,H663)),"是","否")</f>
        <v>否</v>
      </c>
      <c r="K663" s="91" t="str">
        <f>IF(ISNUMBER(SEARCH(#REF!,I663)),"是","否")</f>
        <v>否</v>
      </c>
    </row>
    <row r="664" s="91" customFormat="1" ht="21.6" spans="1:11">
      <c r="A664" s="185"/>
      <c r="B664" s="125"/>
      <c r="C664" s="126"/>
      <c r="D664" s="131" t="s">
        <v>1154</v>
      </c>
      <c r="E664" s="140"/>
      <c r="F664" s="141"/>
      <c r="G664" s="263"/>
      <c r="H664" s="91" t="s">
        <v>281</v>
      </c>
      <c r="I664" s="91" t="s">
        <v>21</v>
      </c>
      <c r="J664" s="91" t="str">
        <f>IF(ISNUMBER(SEARCH(#REF!,H664)),"是","否")</f>
        <v>否</v>
      </c>
      <c r="K664" s="91" t="str">
        <f>IF(ISNUMBER(SEARCH(#REF!,I664)),"是","否")</f>
        <v>否</v>
      </c>
    </row>
    <row r="665" s="91" customFormat="1" ht="21.6" spans="1:11">
      <c r="A665" s="185"/>
      <c r="B665" s="125"/>
      <c r="C665" s="126"/>
      <c r="D665" s="131" t="s">
        <v>1155</v>
      </c>
      <c r="E665" s="140"/>
      <c r="F665" s="141"/>
      <c r="G665" s="263"/>
      <c r="H665" s="91" t="s">
        <v>281</v>
      </c>
      <c r="I665" s="91" t="s">
        <v>21</v>
      </c>
      <c r="J665" s="91" t="str">
        <f>IF(ISNUMBER(SEARCH(#REF!,H665)),"是","否")</f>
        <v>否</v>
      </c>
      <c r="K665" s="91" t="str">
        <f>IF(ISNUMBER(SEARCH(#REF!,I665)),"是","否")</f>
        <v>否</v>
      </c>
    </row>
    <row r="666" s="91" customFormat="1" ht="21.6" spans="1:11">
      <c r="A666" s="185"/>
      <c r="B666" s="119"/>
      <c r="C666" s="120"/>
      <c r="D666" s="131" t="s">
        <v>1127</v>
      </c>
      <c r="E666" s="140"/>
      <c r="F666" s="115"/>
      <c r="G666" s="263"/>
      <c r="H666" s="91" t="s">
        <v>281</v>
      </c>
      <c r="I666" s="91" t="s">
        <v>21</v>
      </c>
      <c r="J666" s="91" t="str">
        <f>IF(ISNUMBER(SEARCH(#REF!,H666)),"是","否")</f>
        <v>否</v>
      </c>
      <c r="K666" s="91" t="str">
        <f>IF(ISNUMBER(SEARCH(#REF!,I666)),"是","否")</f>
        <v>否</v>
      </c>
    </row>
    <row r="667" s="91" customFormat="1" ht="21.6" spans="1:11">
      <c r="A667" s="185"/>
      <c r="B667" s="117" t="s">
        <v>1156</v>
      </c>
      <c r="C667" s="118" t="s">
        <v>1157</v>
      </c>
      <c r="D667" s="131" t="s">
        <v>1158</v>
      </c>
      <c r="E667" s="140"/>
      <c r="F667" s="115">
        <v>1800</v>
      </c>
      <c r="G667" s="263"/>
      <c r="H667" s="91" t="s">
        <v>281</v>
      </c>
      <c r="I667" s="91" t="s">
        <v>21</v>
      </c>
      <c r="J667" s="91" t="str">
        <f>IF(ISNUMBER(SEARCH(#REF!,H667)),"是","否")</f>
        <v>否</v>
      </c>
      <c r="K667" s="91" t="str">
        <f>IF(ISNUMBER(SEARCH(#REF!,I667)),"是","否")</f>
        <v>否</v>
      </c>
    </row>
    <row r="668" s="91" customFormat="1" ht="21.6" spans="1:11">
      <c r="A668" s="185"/>
      <c r="B668" s="119"/>
      <c r="C668" s="120"/>
      <c r="D668" s="131" t="s">
        <v>1159</v>
      </c>
      <c r="E668" s="140"/>
      <c r="F668" s="115">
        <v>3000</v>
      </c>
      <c r="G668" s="263"/>
      <c r="H668" s="91" t="s">
        <v>281</v>
      </c>
      <c r="I668" s="91" t="s">
        <v>21</v>
      </c>
      <c r="J668" s="91" t="str">
        <f>IF(ISNUMBER(SEARCH(#REF!,H668)),"是","否")</f>
        <v>否</v>
      </c>
      <c r="K668" s="91" t="str">
        <f>IF(ISNUMBER(SEARCH(#REF!,I668)),"是","否")</f>
        <v>否</v>
      </c>
    </row>
    <row r="669" s="91" customFormat="1" spans="1:11">
      <c r="A669" s="185"/>
      <c r="B669" s="109" t="s">
        <v>1160</v>
      </c>
      <c r="C669" s="110" t="s">
        <v>1161</v>
      </c>
      <c r="D669" s="131" t="s">
        <v>1162</v>
      </c>
      <c r="E669" s="140"/>
      <c r="F669" s="113">
        <v>2000</v>
      </c>
      <c r="G669" s="263"/>
      <c r="H669" s="91" t="s">
        <v>30</v>
      </c>
      <c r="I669" s="95" t="s">
        <v>16</v>
      </c>
      <c r="J669" s="91" t="str">
        <f>IF(ISNUMBER(SEARCH(#REF!,H669)),"是","否")</f>
        <v>否</v>
      </c>
      <c r="K669" s="91" t="str">
        <f>IF(ISNUMBER(SEARCH(#REF!,I669)),"是","否")</f>
        <v>否</v>
      </c>
    </row>
    <row r="670" s="91" customFormat="1" ht="21.6" spans="1:11">
      <c r="A670" s="185"/>
      <c r="B670" s="125" t="s">
        <v>1163</v>
      </c>
      <c r="C670" s="118" t="s">
        <v>1164</v>
      </c>
      <c r="D670" s="131" t="s">
        <v>1165</v>
      </c>
      <c r="E670" s="140"/>
      <c r="F670" s="113">
        <v>1500</v>
      </c>
      <c r="G670" s="263"/>
      <c r="H670" s="91" t="s">
        <v>281</v>
      </c>
      <c r="I670" s="91" t="s">
        <v>21</v>
      </c>
      <c r="J670" s="91" t="str">
        <f>IF(ISNUMBER(SEARCH(#REF!,H670)),"是","否")</f>
        <v>否</v>
      </c>
      <c r="K670" s="91" t="str">
        <f>IF(ISNUMBER(SEARCH(#REF!,I670)),"是","否")</f>
        <v>否</v>
      </c>
    </row>
    <row r="671" s="91" customFormat="1" spans="1:11">
      <c r="A671" s="319"/>
      <c r="B671" s="119"/>
      <c r="C671" s="120"/>
      <c r="D671" s="131" t="s">
        <v>1166</v>
      </c>
      <c r="E671" s="152"/>
      <c r="F671" s="113">
        <v>2500</v>
      </c>
      <c r="G671" s="263"/>
      <c r="H671" s="91" t="s">
        <v>281</v>
      </c>
      <c r="I671" s="91" t="s">
        <v>21</v>
      </c>
      <c r="J671" s="91" t="str">
        <f>IF(ISNUMBER(SEARCH(#REF!,H671)),"是","否")</f>
        <v>否</v>
      </c>
      <c r="K671" s="91" t="str">
        <f>IF(ISNUMBER(SEARCH(#REF!,I671)),"是","否")</f>
        <v>否</v>
      </c>
    </row>
  </sheetData>
  <sheetProtection selectLockedCells="1" formatCells="0" formatColumns="0" formatRows="0" insertRows="0" insertColumns="0" autoFilter="0"/>
  <protectedRanges>
    <protectedRange password="EE7F" sqref="E3:E82 E92 E84:E91 E83 E93:E671" name="区域2"/>
  </protectedRanges>
  <autoFilter xmlns:etc="http://www.wps.cn/officeDocument/2017/etCustomData" ref="J2:K671" etc:filterBottomFollowUsedRange="0">
    <filterColumn colId="0">
      <customFilters>
        <customFilter operator="equal" val="是"/>
      </customFilters>
    </filterColumn>
    <filterColumn colId="1">
      <customFilters>
        <customFilter operator="equal" val="是"/>
      </customFilters>
    </filterColumn>
    <extLst/>
  </autoFilter>
  <mergeCells count="265">
    <mergeCell ref="A1:G1"/>
    <mergeCell ref="A3:A177"/>
    <mergeCell ref="A178:A399"/>
    <mergeCell ref="A400:A457"/>
    <mergeCell ref="A458:A544"/>
    <mergeCell ref="A545:A616"/>
    <mergeCell ref="A617:A671"/>
    <mergeCell ref="B6:B7"/>
    <mergeCell ref="B10:B11"/>
    <mergeCell ref="B12:B17"/>
    <mergeCell ref="B21:B22"/>
    <mergeCell ref="B23:B31"/>
    <mergeCell ref="B32:B35"/>
    <mergeCell ref="B36:B56"/>
    <mergeCell ref="B57:B59"/>
    <mergeCell ref="B60:B62"/>
    <mergeCell ref="B64:B65"/>
    <mergeCell ref="B66:B67"/>
    <mergeCell ref="B69:B71"/>
    <mergeCell ref="B72:B73"/>
    <mergeCell ref="B75:B76"/>
    <mergeCell ref="B77:B78"/>
    <mergeCell ref="B79:B82"/>
    <mergeCell ref="B84:B91"/>
    <mergeCell ref="B92:B103"/>
    <mergeCell ref="B104:B112"/>
    <mergeCell ref="B115:B124"/>
    <mergeCell ref="B126:B140"/>
    <mergeCell ref="B141:B155"/>
    <mergeCell ref="B162:B163"/>
    <mergeCell ref="B164:B177"/>
    <mergeCell ref="B178:B184"/>
    <mergeCell ref="B186:B237"/>
    <mergeCell ref="B238:B239"/>
    <mergeCell ref="B240:B243"/>
    <mergeCell ref="B244:B248"/>
    <mergeCell ref="B249:B256"/>
    <mergeCell ref="B257:B258"/>
    <mergeCell ref="B259:B262"/>
    <mergeCell ref="B263:B265"/>
    <mergeCell ref="B266:B271"/>
    <mergeCell ref="B272:B273"/>
    <mergeCell ref="B275:B276"/>
    <mergeCell ref="B277:B278"/>
    <mergeCell ref="B279:B281"/>
    <mergeCell ref="B282:B285"/>
    <mergeCell ref="B286:B289"/>
    <mergeCell ref="B290:B292"/>
    <mergeCell ref="B293:B294"/>
    <mergeCell ref="B295:B298"/>
    <mergeCell ref="B302:B303"/>
    <mergeCell ref="B304:B309"/>
    <mergeCell ref="B310:B312"/>
    <mergeCell ref="B313:B317"/>
    <mergeCell ref="B318:B332"/>
    <mergeCell ref="B335:B346"/>
    <mergeCell ref="B347:B357"/>
    <mergeCell ref="B358:B359"/>
    <mergeCell ref="B361:B362"/>
    <mergeCell ref="B364:B378"/>
    <mergeCell ref="B379:B395"/>
    <mergeCell ref="B396:B398"/>
    <mergeCell ref="B400:B410"/>
    <mergeCell ref="B411:B415"/>
    <mergeCell ref="B416:B428"/>
    <mergeCell ref="B429:B431"/>
    <mergeCell ref="B434:B437"/>
    <mergeCell ref="B438:B444"/>
    <mergeCell ref="B445:B453"/>
    <mergeCell ref="B454:B455"/>
    <mergeCell ref="B458:B467"/>
    <mergeCell ref="B469:B487"/>
    <mergeCell ref="B488:B490"/>
    <mergeCell ref="B491:B492"/>
    <mergeCell ref="B493:B494"/>
    <mergeCell ref="B495:B498"/>
    <mergeCell ref="B499:B501"/>
    <mergeCell ref="B502:B505"/>
    <mergeCell ref="B506:B507"/>
    <mergeCell ref="B508:B509"/>
    <mergeCell ref="B510:B513"/>
    <mergeCell ref="B514:B515"/>
    <mergeCell ref="B516:B517"/>
    <mergeCell ref="B518:B519"/>
    <mergeCell ref="B520:B524"/>
    <mergeCell ref="B525:B531"/>
    <mergeCell ref="B532:B538"/>
    <mergeCell ref="B540:B541"/>
    <mergeCell ref="B548:B568"/>
    <mergeCell ref="B569:B582"/>
    <mergeCell ref="B583:B592"/>
    <mergeCell ref="B593:B596"/>
    <mergeCell ref="B597:B610"/>
    <mergeCell ref="B617:B618"/>
    <mergeCell ref="B619:B622"/>
    <mergeCell ref="B623:B625"/>
    <mergeCell ref="B626:B628"/>
    <mergeCell ref="B629:B630"/>
    <mergeCell ref="B631:B634"/>
    <mergeCell ref="B635:B639"/>
    <mergeCell ref="B640:B641"/>
    <mergeCell ref="B642:B645"/>
    <mergeCell ref="B646:B649"/>
    <mergeCell ref="B650:B651"/>
    <mergeCell ref="B652:B655"/>
    <mergeCell ref="B657:B659"/>
    <mergeCell ref="B661:B666"/>
    <mergeCell ref="B667:B668"/>
    <mergeCell ref="B670:B671"/>
    <mergeCell ref="C6:C7"/>
    <mergeCell ref="C10:C11"/>
    <mergeCell ref="C12:C17"/>
    <mergeCell ref="C21:C22"/>
    <mergeCell ref="C23:C31"/>
    <mergeCell ref="C32:C35"/>
    <mergeCell ref="C36:C56"/>
    <mergeCell ref="C66:C67"/>
    <mergeCell ref="C69:C71"/>
    <mergeCell ref="C72:C73"/>
    <mergeCell ref="C77:C78"/>
    <mergeCell ref="C79:C82"/>
    <mergeCell ref="C84:C91"/>
    <mergeCell ref="C92:C103"/>
    <mergeCell ref="C104:C112"/>
    <mergeCell ref="C115:C124"/>
    <mergeCell ref="C126:C140"/>
    <mergeCell ref="C162:C163"/>
    <mergeCell ref="C165:C174"/>
    <mergeCell ref="C175:C177"/>
    <mergeCell ref="C178:C181"/>
    <mergeCell ref="C182:C183"/>
    <mergeCell ref="C186:C190"/>
    <mergeCell ref="C191:C207"/>
    <mergeCell ref="C208:C237"/>
    <mergeCell ref="C238:C239"/>
    <mergeCell ref="C240:C243"/>
    <mergeCell ref="C244:C248"/>
    <mergeCell ref="C249:C256"/>
    <mergeCell ref="C257:C258"/>
    <mergeCell ref="C259:C262"/>
    <mergeCell ref="C263:C265"/>
    <mergeCell ref="C266:C271"/>
    <mergeCell ref="C275:C276"/>
    <mergeCell ref="C277:C278"/>
    <mergeCell ref="C279:C281"/>
    <mergeCell ref="C282:C284"/>
    <mergeCell ref="C287:C288"/>
    <mergeCell ref="C293:C294"/>
    <mergeCell ref="C295:C298"/>
    <mergeCell ref="C302:C303"/>
    <mergeCell ref="C304:C309"/>
    <mergeCell ref="C310:C312"/>
    <mergeCell ref="C313:C316"/>
    <mergeCell ref="C318:C332"/>
    <mergeCell ref="C335:C346"/>
    <mergeCell ref="C347:C357"/>
    <mergeCell ref="C358:C359"/>
    <mergeCell ref="C361:C362"/>
    <mergeCell ref="C364:C378"/>
    <mergeCell ref="C379:C395"/>
    <mergeCell ref="C396:C398"/>
    <mergeCell ref="C400:C410"/>
    <mergeCell ref="C411:C415"/>
    <mergeCell ref="C416:C426"/>
    <mergeCell ref="C429:C431"/>
    <mergeCell ref="C434:C437"/>
    <mergeCell ref="C438:C444"/>
    <mergeCell ref="C445:C453"/>
    <mergeCell ref="C454:C455"/>
    <mergeCell ref="C458:C467"/>
    <mergeCell ref="C469:C487"/>
    <mergeCell ref="C488:C490"/>
    <mergeCell ref="C491:C492"/>
    <mergeCell ref="C493:C494"/>
    <mergeCell ref="C495:C498"/>
    <mergeCell ref="C499:C501"/>
    <mergeCell ref="C502:C505"/>
    <mergeCell ref="C506:C507"/>
    <mergeCell ref="C508:C509"/>
    <mergeCell ref="C510:C513"/>
    <mergeCell ref="C514:C515"/>
    <mergeCell ref="C516:C517"/>
    <mergeCell ref="C518:C519"/>
    <mergeCell ref="C520:C524"/>
    <mergeCell ref="C525:C531"/>
    <mergeCell ref="C532:C538"/>
    <mergeCell ref="C540:C541"/>
    <mergeCell ref="C548:C568"/>
    <mergeCell ref="C569:C582"/>
    <mergeCell ref="C583:C592"/>
    <mergeCell ref="C593:C596"/>
    <mergeCell ref="C597:C610"/>
    <mergeCell ref="C617:C618"/>
    <mergeCell ref="C619:C622"/>
    <mergeCell ref="C623:C625"/>
    <mergeCell ref="C629:C630"/>
    <mergeCell ref="C631:C634"/>
    <mergeCell ref="C635:C639"/>
    <mergeCell ref="C640:C641"/>
    <mergeCell ref="C642:C645"/>
    <mergeCell ref="C646:C649"/>
    <mergeCell ref="C650:C651"/>
    <mergeCell ref="C652:C655"/>
    <mergeCell ref="C657:C659"/>
    <mergeCell ref="C661:C666"/>
    <mergeCell ref="C667:C668"/>
    <mergeCell ref="C670:C671"/>
    <mergeCell ref="D364:D366"/>
    <mergeCell ref="D367:D368"/>
    <mergeCell ref="D369:D372"/>
    <mergeCell ref="D373:D378"/>
    <mergeCell ref="E3:E28"/>
    <mergeCell ref="E29:E62"/>
    <mergeCell ref="E63:E98"/>
    <mergeCell ref="E99:E129"/>
    <mergeCell ref="E130:E155"/>
    <mergeCell ref="E156:E184"/>
    <mergeCell ref="E185:E221"/>
    <mergeCell ref="E222:E257"/>
    <mergeCell ref="E258:E289"/>
    <mergeCell ref="E290:E325"/>
    <mergeCell ref="E326:E359"/>
    <mergeCell ref="E360:E398"/>
    <mergeCell ref="E399:E436"/>
    <mergeCell ref="E437:E464"/>
    <mergeCell ref="E465:E494"/>
    <mergeCell ref="E495:E535"/>
    <mergeCell ref="E536:E578"/>
    <mergeCell ref="E579:E610"/>
    <mergeCell ref="E611:E639"/>
    <mergeCell ref="E640:E671"/>
    <mergeCell ref="F141:F157"/>
    <mergeCell ref="F623:F625"/>
    <mergeCell ref="F640:F641"/>
    <mergeCell ref="F652:F655"/>
    <mergeCell ref="F661:F666"/>
    <mergeCell ref="G33:G35"/>
    <mergeCell ref="G72:G73"/>
    <mergeCell ref="G85:G91"/>
    <mergeCell ref="G105:G111"/>
    <mergeCell ref="G119:G123"/>
    <mergeCell ref="G127:G139"/>
    <mergeCell ref="G141:G157"/>
    <mergeCell ref="G195:G207"/>
    <mergeCell ref="G223:G237"/>
    <mergeCell ref="G246:G247"/>
    <mergeCell ref="G252:G255"/>
    <mergeCell ref="G261:G262"/>
    <mergeCell ref="G268:G269"/>
    <mergeCell ref="G283:G284"/>
    <mergeCell ref="G287:G288"/>
    <mergeCell ref="G314:G315"/>
    <mergeCell ref="G324:G332"/>
    <mergeCell ref="G349:G350"/>
    <mergeCell ref="G354:G357"/>
    <mergeCell ref="G382:G385"/>
    <mergeCell ref="G388:G389"/>
    <mergeCell ref="G392:G394"/>
    <mergeCell ref="G441:G444"/>
    <mergeCell ref="G447:G449"/>
    <mergeCell ref="G489:G490"/>
    <mergeCell ref="G521:G524"/>
    <mergeCell ref="G549:G550"/>
    <mergeCell ref="G573:G577"/>
    <mergeCell ref="G588:G591"/>
  </mergeCells>
  <pageMargins left="0.751388888888889" right="0.751388888888889" top="1" bottom="1" header="0.5" footer="0.5"/>
  <pageSetup paperSize="9" scale="78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8"/>
  <sheetViews>
    <sheetView zoomScaleSheetLayoutView="60" workbookViewId="0">
      <selection activeCell="D43" sqref="D43"/>
    </sheetView>
  </sheetViews>
  <sheetFormatPr defaultColWidth="8.75" defaultRowHeight="15.6" outlineLevelCol="6"/>
  <cols>
    <col min="1" max="2" width="8.75" customWidth="1"/>
    <col min="3" max="3" width="27.25" customWidth="1"/>
    <col min="4" max="5" width="8.75" customWidth="1"/>
    <col min="6" max="6" width="13" customWidth="1"/>
    <col min="7" max="7" width="10.5833333333333" customWidth="1"/>
    <col min="8" max="8" width="40" customWidth="1"/>
  </cols>
  <sheetData>
    <row r="1" ht="20.4" spans="1:7">
      <c r="B1" s="78" t="s">
        <v>1167</v>
      </c>
      <c r="C1" s="78"/>
      <c r="D1" s="78"/>
      <c r="E1" s="78"/>
      <c r="F1" s="78"/>
    </row>
    <row r="2" spans="1:7">
      <c r="A2" s="79"/>
      <c r="B2" s="79"/>
      <c r="C2" s="79"/>
      <c r="D2" s="80"/>
      <c r="E2" s="81"/>
    </row>
    <row r="3" spans="1:7">
      <c r="A3" s="82" t="s">
        <v>1168</v>
      </c>
      <c r="B3" s="82" t="s">
        <v>1169</v>
      </c>
      <c r="C3" s="82"/>
      <c r="D3" s="83" t="s">
        <v>1170</v>
      </c>
      <c r="E3" s="84" t="s">
        <v>7</v>
      </c>
      <c r="F3" s="85" t="s">
        <v>1171</v>
      </c>
      <c r="G3" s="85" t="s">
        <v>1172</v>
      </c>
    </row>
    <row r="4" spans="1:7">
      <c r="A4" s="86" t="s">
        <v>1173</v>
      </c>
      <c r="B4" s="87" t="s">
        <v>1174</v>
      </c>
      <c r="C4" s="6" t="s">
        <v>1175</v>
      </c>
      <c r="D4" s="8">
        <v>60000</v>
      </c>
      <c r="E4" s="6" t="s">
        <v>1176</v>
      </c>
      <c r="F4" s="6"/>
      <c r="G4" s="6">
        <f t="shared" ref="G4:G28" si="0">D4*F4</f>
        <v>0</v>
      </c>
    </row>
    <row r="5" spans="1:7">
      <c r="A5" s="88"/>
      <c r="B5" s="87"/>
      <c r="C5" s="6" t="s">
        <v>1177</v>
      </c>
      <c r="D5" s="8">
        <v>2000</v>
      </c>
      <c r="E5" s="6" t="s">
        <v>1176</v>
      </c>
      <c r="F5" s="6"/>
      <c r="G5" s="6">
        <f t="shared" si="0"/>
        <v>0</v>
      </c>
    </row>
    <row r="6" spans="1:7">
      <c r="A6" s="88"/>
      <c r="B6" s="87"/>
      <c r="C6" s="6" t="s">
        <v>1178</v>
      </c>
      <c r="D6" s="8">
        <v>60000</v>
      </c>
      <c r="E6" s="6" t="s">
        <v>1176</v>
      </c>
      <c r="F6" s="6"/>
      <c r="G6" s="6">
        <f t="shared" si="0"/>
        <v>0</v>
      </c>
    </row>
    <row r="7" spans="1:7">
      <c r="A7" s="88"/>
      <c r="B7" s="87"/>
      <c r="C7" s="6" t="s">
        <v>1179</v>
      </c>
      <c r="D7" s="8">
        <v>5000</v>
      </c>
      <c r="E7" s="6" t="s">
        <v>1176</v>
      </c>
      <c r="F7" s="6"/>
      <c r="G7" s="6">
        <f t="shared" si="0"/>
        <v>0</v>
      </c>
    </row>
    <row r="8" spans="1:7">
      <c r="A8" s="88"/>
      <c r="B8" s="87"/>
      <c r="C8" s="6" t="s">
        <v>1180</v>
      </c>
      <c r="D8" s="8">
        <v>5000</v>
      </c>
      <c r="E8" s="6" t="s">
        <v>1176</v>
      </c>
      <c r="F8" s="6"/>
      <c r="G8" s="6">
        <f t="shared" si="0"/>
        <v>0</v>
      </c>
    </row>
    <row r="9" spans="1:7">
      <c r="A9" s="88"/>
      <c r="B9" s="87"/>
      <c r="C9" s="6" t="s">
        <v>1181</v>
      </c>
      <c r="D9" s="8">
        <v>5000</v>
      </c>
      <c r="E9" s="6" t="s">
        <v>1176</v>
      </c>
      <c r="F9" s="6"/>
      <c r="G9" s="6">
        <f t="shared" si="0"/>
        <v>0</v>
      </c>
    </row>
    <row r="10" spans="1:7">
      <c r="A10" s="88"/>
      <c r="B10" s="87"/>
      <c r="C10" s="6" t="s">
        <v>1182</v>
      </c>
      <c r="D10" s="8">
        <v>5000</v>
      </c>
      <c r="E10" s="6" t="s">
        <v>1176</v>
      </c>
      <c r="F10" s="6"/>
      <c r="G10" s="6">
        <f t="shared" si="0"/>
        <v>0</v>
      </c>
    </row>
    <row r="11" spans="1:7">
      <c r="A11" s="88"/>
      <c r="B11" s="87"/>
      <c r="C11" s="6" t="s">
        <v>1183</v>
      </c>
      <c r="D11" s="8">
        <v>5000</v>
      </c>
      <c r="E11" s="6" t="s">
        <v>1176</v>
      </c>
      <c r="F11" s="6"/>
      <c r="G11" s="6">
        <f t="shared" si="0"/>
        <v>0</v>
      </c>
    </row>
    <row r="12" spans="1:7">
      <c r="A12" s="88"/>
      <c r="B12" s="87"/>
      <c r="C12" s="6" t="s">
        <v>1184</v>
      </c>
      <c r="D12" s="8">
        <v>35000</v>
      </c>
      <c r="E12" s="6" t="s">
        <v>1176</v>
      </c>
      <c r="F12" s="6"/>
      <c r="G12" s="6">
        <f t="shared" si="0"/>
        <v>0</v>
      </c>
    </row>
    <row r="13" spans="1:7">
      <c r="A13" s="88"/>
      <c r="B13" s="87"/>
      <c r="C13" s="6" t="s">
        <v>1185</v>
      </c>
      <c r="D13" s="8">
        <v>50000</v>
      </c>
      <c r="E13" s="6" t="s">
        <v>1176</v>
      </c>
      <c r="F13" s="6"/>
      <c r="G13" s="6">
        <f t="shared" si="0"/>
        <v>0</v>
      </c>
    </row>
    <row r="14" spans="1:7">
      <c r="A14" s="88"/>
      <c r="B14" s="87"/>
      <c r="C14" s="6" t="s">
        <v>1186</v>
      </c>
      <c r="D14" s="8">
        <v>5000</v>
      </c>
      <c r="E14" s="6" t="s">
        <v>1176</v>
      </c>
      <c r="F14" s="6"/>
      <c r="G14" s="6">
        <f t="shared" si="0"/>
        <v>0</v>
      </c>
    </row>
    <row r="15" spans="1:7">
      <c r="A15" s="88"/>
      <c r="B15" s="87"/>
      <c r="C15" s="6" t="s">
        <v>1187</v>
      </c>
      <c r="D15" s="8">
        <v>35000</v>
      </c>
      <c r="E15" s="6" t="s">
        <v>1176</v>
      </c>
      <c r="F15" s="6"/>
      <c r="G15" s="6">
        <f t="shared" si="0"/>
        <v>0</v>
      </c>
    </row>
    <row r="16" spans="1:7">
      <c r="A16" s="88"/>
      <c r="B16" s="87"/>
      <c r="C16" s="6" t="s">
        <v>1188</v>
      </c>
      <c r="D16" s="8">
        <v>1000</v>
      </c>
      <c r="E16" s="6" t="s">
        <v>725</v>
      </c>
      <c r="F16" s="6"/>
      <c r="G16" s="6">
        <f t="shared" si="0"/>
        <v>0</v>
      </c>
    </row>
    <row r="17" spans="1:7">
      <c r="A17" s="88"/>
      <c r="B17" s="87"/>
      <c r="C17" s="6" t="s">
        <v>1189</v>
      </c>
      <c r="D17" s="8">
        <v>5000</v>
      </c>
      <c r="E17" s="6" t="s">
        <v>1176</v>
      </c>
      <c r="F17" s="6"/>
      <c r="G17" s="6">
        <f t="shared" si="0"/>
        <v>0</v>
      </c>
    </row>
    <row r="18" ht="21.6" spans="1:7">
      <c r="A18" s="88"/>
      <c r="B18" s="87"/>
      <c r="C18" s="6" t="s">
        <v>1190</v>
      </c>
      <c r="D18" s="8">
        <v>35000</v>
      </c>
      <c r="E18" s="6" t="s">
        <v>1176</v>
      </c>
      <c r="F18" s="6"/>
      <c r="G18" s="6">
        <f t="shared" si="0"/>
        <v>0</v>
      </c>
    </row>
    <row r="19" spans="1:7">
      <c r="A19" s="88"/>
      <c r="B19" s="87"/>
      <c r="C19" s="6" t="s">
        <v>1191</v>
      </c>
      <c r="D19" s="8">
        <v>1000</v>
      </c>
      <c r="E19" s="6" t="s">
        <v>725</v>
      </c>
      <c r="F19" s="6"/>
      <c r="G19" s="6">
        <f t="shared" si="0"/>
        <v>0</v>
      </c>
    </row>
    <row r="20" spans="1:7">
      <c r="A20" s="88"/>
      <c r="B20" s="87"/>
      <c r="C20" s="6" t="s">
        <v>1192</v>
      </c>
      <c r="D20" s="8">
        <v>5000</v>
      </c>
      <c r="E20" s="6" t="s">
        <v>1176</v>
      </c>
      <c r="F20" s="6"/>
      <c r="G20" s="6">
        <f t="shared" si="0"/>
        <v>0</v>
      </c>
    </row>
    <row r="21" spans="1:7">
      <c r="A21" s="88"/>
      <c r="B21" s="87"/>
      <c r="C21" s="6" t="s">
        <v>1193</v>
      </c>
      <c r="D21" s="8">
        <v>35000</v>
      </c>
      <c r="E21" s="6" t="s">
        <v>1176</v>
      </c>
      <c r="F21" s="6"/>
      <c r="G21" s="6">
        <f t="shared" si="0"/>
        <v>0</v>
      </c>
    </row>
    <row r="22" spans="1:7">
      <c r="A22" s="88"/>
      <c r="B22" s="87"/>
      <c r="C22" s="6" t="s">
        <v>1194</v>
      </c>
      <c r="D22" s="8">
        <v>1000</v>
      </c>
      <c r="E22" s="6" t="s">
        <v>725</v>
      </c>
      <c r="F22" s="6"/>
      <c r="G22" s="6">
        <f t="shared" si="0"/>
        <v>0</v>
      </c>
    </row>
    <row r="23" spans="1:7">
      <c r="A23" s="88"/>
      <c r="B23" s="87"/>
      <c r="C23" s="6" t="s">
        <v>1195</v>
      </c>
      <c r="D23" s="8">
        <v>5000</v>
      </c>
      <c r="E23" s="6" t="s">
        <v>1176</v>
      </c>
      <c r="F23" s="6"/>
      <c r="G23" s="6">
        <f t="shared" si="0"/>
        <v>0</v>
      </c>
    </row>
    <row r="24" spans="1:7">
      <c r="A24" s="88"/>
      <c r="B24" s="87"/>
      <c r="C24" s="6" t="s">
        <v>1196</v>
      </c>
      <c r="D24" s="8">
        <v>5000</v>
      </c>
      <c r="E24" s="6" t="s">
        <v>1176</v>
      </c>
      <c r="F24" s="6"/>
      <c r="G24" s="6">
        <f t="shared" si="0"/>
        <v>0</v>
      </c>
    </row>
    <row r="25" spans="1:7">
      <c r="A25" s="88"/>
      <c r="B25" s="87"/>
      <c r="C25" s="6" t="s">
        <v>1197</v>
      </c>
      <c r="D25" s="8">
        <v>35000</v>
      </c>
      <c r="E25" s="6" t="s">
        <v>1176</v>
      </c>
      <c r="F25" s="6"/>
      <c r="G25" s="6">
        <f t="shared" si="0"/>
        <v>0</v>
      </c>
    </row>
    <row r="26" spans="1:7">
      <c r="A26" s="88"/>
      <c r="B26" s="87"/>
      <c r="C26" s="6" t="s">
        <v>1198</v>
      </c>
      <c r="D26" s="8">
        <v>5000</v>
      </c>
      <c r="E26" s="6" t="s">
        <v>1176</v>
      </c>
      <c r="F26" s="6"/>
      <c r="G26" s="6">
        <f t="shared" si="0"/>
        <v>0</v>
      </c>
    </row>
    <row r="27" spans="1:7">
      <c r="A27" s="88"/>
      <c r="B27" s="87"/>
      <c r="C27" s="6" t="s">
        <v>1199</v>
      </c>
      <c r="D27" s="8">
        <v>5000</v>
      </c>
      <c r="E27" s="6" t="s">
        <v>1176</v>
      </c>
      <c r="F27" s="6"/>
      <c r="G27" s="6">
        <f t="shared" si="0"/>
        <v>0</v>
      </c>
    </row>
    <row r="28" spans="1:7">
      <c r="A28" s="89"/>
      <c r="B28" s="87"/>
      <c r="C28" s="6" t="s">
        <v>1200</v>
      </c>
      <c r="D28" s="8">
        <v>5000</v>
      </c>
      <c r="E28" s="6" t="s">
        <v>1176</v>
      </c>
      <c r="F28" s="6"/>
      <c r="G28" s="6">
        <f t="shared" si="0"/>
        <v>0</v>
      </c>
    </row>
  </sheetData>
  <mergeCells count="4">
    <mergeCell ref="B1:F1"/>
    <mergeCell ref="B3:C3"/>
    <mergeCell ref="A4:A28"/>
    <mergeCell ref="B4:B28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60"/>
  <sheetViews>
    <sheetView workbookViewId="0">
      <selection activeCell="A1" sqref="$A1:$XFD65536"/>
    </sheetView>
  </sheetViews>
  <sheetFormatPr defaultColWidth="9" defaultRowHeight="15.6"/>
  <cols>
    <col min="1" max="8" width="9" style="1"/>
    <col min="9" max="9" width="32.0833333333333" style="1" customWidth="1"/>
    <col min="10" max="16384" width="9" style="1"/>
  </cols>
  <sheetData>
    <row r="1" s="1" customFormat="1" ht="20.4" spans="1:9">
      <c r="A1" s="10" t="s">
        <v>1168</v>
      </c>
      <c r="B1" s="11" t="s">
        <v>1201</v>
      </c>
      <c r="C1" s="11"/>
      <c r="D1" s="11"/>
      <c r="E1" s="11"/>
      <c r="F1" s="11"/>
      <c r="G1" s="11"/>
      <c r="H1" s="11"/>
      <c r="I1" s="11"/>
    </row>
    <row r="2" s="1" customFormat="1" ht="43.2" spans="1:9">
      <c r="A2" s="12"/>
      <c r="B2" s="12"/>
      <c r="C2" s="12"/>
      <c r="D2" s="13" t="s">
        <v>1202</v>
      </c>
      <c r="E2" s="13" t="s">
        <v>1203</v>
      </c>
      <c r="F2" s="13" t="s">
        <v>1204</v>
      </c>
      <c r="G2" s="14" t="s">
        <v>1170</v>
      </c>
      <c r="H2" s="15" t="s">
        <v>1205</v>
      </c>
      <c r="I2" s="15" t="s">
        <v>1206</v>
      </c>
    </row>
    <row r="3" s="1" customFormat="1" spans="1:9">
      <c r="A3" s="16" t="s">
        <v>1207</v>
      </c>
      <c r="B3" s="17" t="s">
        <v>1208</v>
      </c>
      <c r="C3" s="18"/>
      <c r="D3" s="19" t="s">
        <v>1209</v>
      </c>
      <c r="E3" s="20" t="s">
        <v>1210</v>
      </c>
      <c r="F3" s="21">
        <v>1</v>
      </c>
      <c r="G3" s="22">
        <v>500</v>
      </c>
      <c r="H3" s="22"/>
      <c r="I3" s="22"/>
    </row>
    <row r="4" s="1" customFormat="1" ht="43.2" spans="1:9">
      <c r="A4" s="16"/>
      <c r="B4" s="23" t="s">
        <v>1211</v>
      </c>
      <c r="C4" s="24"/>
      <c r="D4" s="19"/>
      <c r="E4" s="19"/>
      <c r="F4" s="21">
        <v>1</v>
      </c>
      <c r="G4" s="22" t="s">
        <v>1212</v>
      </c>
      <c r="H4" s="22"/>
      <c r="I4" s="22"/>
    </row>
    <row r="5" s="1" customFormat="1" spans="1:9">
      <c r="A5" s="16"/>
      <c r="B5" s="25" t="s">
        <v>1213</v>
      </c>
      <c r="C5" s="26"/>
      <c r="D5" s="19"/>
      <c r="E5" s="19"/>
      <c r="F5" s="21">
        <v>1</v>
      </c>
      <c r="G5" s="22">
        <v>3000</v>
      </c>
      <c r="H5" s="22"/>
      <c r="I5" s="22"/>
    </row>
    <row r="6" s="1" customFormat="1" spans="1:9">
      <c r="A6" s="27"/>
      <c r="B6" s="28" t="s">
        <v>1214</v>
      </c>
      <c r="C6" s="29"/>
      <c r="D6" s="30"/>
      <c r="E6" s="30"/>
      <c r="F6" s="21">
        <v>1</v>
      </c>
      <c r="G6" s="22">
        <v>1500</v>
      </c>
      <c r="H6" s="22"/>
      <c r="I6" s="22"/>
    </row>
    <row r="7" s="1" customFormat="1" spans="1:9">
      <c r="A7" s="31" t="s">
        <v>1215</v>
      </c>
      <c r="B7" s="32" t="s">
        <v>1216</v>
      </c>
      <c r="C7" s="32"/>
      <c r="D7" s="20" t="s">
        <v>1217</v>
      </c>
      <c r="E7" s="20" t="s">
        <v>1210</v>
      </c>
      <c r="F7" s="21">
        <v>1</v>
      </c>
      <c r="G7" s="22">
        <v>3000</v>
      </c>
      <c r="H7" s="33" t="s">
        <v>1218</v>
      </c>
      <c r="I7" s="33" t="s">
        <v>1218</v>
      </c>
    </row>
    <row r="8" s="1" customFormat="1" spans="1:9">
      <c r="A8" s="31"/>
      <c r="B8" s="32" t="s">
        <v>1219</v>
      </c>
      <c r="C8" s="32"/>
      <c r="D8" s="19"/>
      <c r="E8" s="19"/>
      <c r="F8" s="21">
        <v>1</v>
      </c>
      <c r="G8" s="22">
        <v>1000</v>
      </c>
      <c r="H8" s="33" t="s">
        <v>1218</v>
      </c>
      <c r="I8" s="33" t="s">
        <v>1218</v>
      </c>
    </row>
    <row r="9" s="1" customFormat="1" spans="1:9">
      <c r="A9" s="31"/>
      <c r="B9" s="32" t="s">
        <v>1220</v>
      </c>
      <c r="C9" s="32"/>
      <c r="D9" s="19"/>
      <c r="E9" s="19"/>
      <c r="F9" s="21">
        <v>1</v>
      </c>
      <c r="G9" s="22">
        <v>1000</v>
      </c>
      <c r="H9" s="33" t="s">
        <v>1218</v>
      </c>
      <c r="I9" s="33" t="s">
        <v>1218</v>
      </c>
    </row>
    <row r="10" s="1" customFormat="1" spans="1:9">
      <c r="A10" s="31"/>
      <c r="B10" s="32" t="s">
        <v>1221</v>
      </c>
      <c r="C10" s="32"/>
      <c r="D10" s="19"/>
      <c r="E10" s="19"/>
      <c r="F10" s="21">
        <v>1</v>
      </c>
      <c r="G10" s="22">
        <v>3000</v>
      </c>
      <c r="H10" s="33" t="s">
        <v>1218</v>
      </c>
      <c r="I10" s="33" t="s">
        <v>1218</v>
      </c>
    </row>
    <row r="11" s="1" customFormat="1" spans="1:9">
      <c r="A11" s="31"/>
      <c r="B11" s="32" t="s">
        <v>1222</v>
      </c>
      <c r="C11" s="32"/>
      <c r="D11" s="19"/>
      <c r="E11" s="19"/>
      <c r="F11" s="21">
        <v>1</v>
      </c>
      <c r="G11" s="22">
        <v>4000</v>
      </c>
      <c r="H11" s="33" t="s">
        <v>1218</v>
      </c>
      <c r="I11" s="33" t="s">
        <v>1218</v>
      </c>
    </row>
    <row r="12" s="1" customFormat="1" spans="1:9">
      <c r="A12" s="31"/>
      <c r="B12" s="32" t="s">
        <v>1223</v>
      </c>
      <c r="C12" s="32"/>
      <c r="D12" s="19"/>
      <c r="E12" s="19"/>
      <c r="F12" s="21">
        <v>1</v>
      </c>
      <c r="G12" s="22">
        <v>4000</v>
      </c>
      <c r="H12" s="33" t="s">
        <v>1218</v>
      </c>
      <c r="I12" s="33" t="s">
        <v>1218</v>
      </c>
    </row>
    <row r="13" s="1" customFormat="1" spans="1:9">
      <c r="A13" s="31"/>
      <c r="B13" s="32" t="s">
        <v>1224</v>
      </c>
      <c r="C13" s="32"/>
      <c r="D13" s="19"/>
      <c r="E13" s="19"/>
      <c r="F13" s="21">
        <v>1</v>
      </c>
      <c r="G13" s="22">
        <v>4000</v>
      </c>
      <c r="H13" s="33" t="s">
        <v>1218</v>
      </c>
      <c r="I13" s="33" t="s">
        <v>1218</v>
      </c>
    </row>
    <row r="14" s="1" customFormat="1" spans="1:9">
      <c r="A14" s="31"/>
      <c r="B14" s="32" t="s">
        <v>1225</v>
      </c>
      <c r="C14" s="32"/>
      <c r="D14" s="19"/>
      <c r="E14" s="19"/>
      <c r="F14" s="21">
        <v>1</v>
      </c>
      <c r="G14" s="22">
        <v>3000</v>
      </c>
      <c r="H14" s="33" t="s">
        <v>1218</v>
      </c>
      <c r="I14" s="33" t="s">
        <v>1218</v>
      </c>
    </row>
    <row r="15" s="1" customFormat="1" spans="1:9">
      <c r="A15" s="31"/>
      <c r="B15" s="32" t="s">
        <v>1226</v>
      </c>
      <c r="C15" s="32"/>
      <c r="D15" s="19"/>
      <c r="E15" s="19"/>
      <c r="F15" s="21">
        <v>1</v>
      </c>
      <c r="G15" s="22">
        <v>5000</v>
      </c>
      <c r="H15" s="33" t="s">
        <v>1218</v>
      </c>
      <c r="I15" s="33" t="s">
        <v>1218</v>
      </c>
    </row>
    <row r="16" s="1" customFormat="1" spans="1:9">
      <c r="A16" s="31"/>
      <c r="B16" s="32" t="s">
        <v>1227</v>
      </c>
      <c r="C16" s="32"/>
      <c r="D16" s="19"/>
      <c r="E16" s="19"/>
      <c r="F16" s="21">
        <v>1</v>
      </c>
      <c r="G16" s="22">
        <v>3000</v>
      </c>
      <c r="H16" s="33" t="s">
        <v>1218</v>
      </c>
      <c r="I16" s="33" t="s">
        <v>1218</v>
      </c>
    </row>
    <row r="17" s="1" customFormat="1" spans="1:9">
      <c r="A17" s="31"/>
      <c r="B17" s="32" t="s">
        <v>1228</v>
      </c>
      <c r="C17" s="32"/>
      <c r="D17" s="19"/>
      <c r="E17" s="19"/>
      <c r="F17" s="21">
        <v>1</v>
      </c>
      <c r="G17" s="22">
        <v>4000</v>
      </c>
      <c r="H17" s="33" t="s">
        <v>1218</v>
      </c>
      <c r="I17" s="33" t="s">
        <v>1218</v>
      </c>
    </row>
    <row r="18" s="1" customFormat="1" spans="1:9">
      <c r="A18" s="31"/>
      <c r="B18" s="32" t="s">
        <v>1229</v>
      </c>
      <c r="C18" s="32"/>
      <c r="D18" s="19"/>
      <c r="E18" s="19"/>
      <c r="F18" s="21">
        <v>1</v>
      </c>
      <c r="G18" s="22">
        <v>3000</v>
      </c>
      <c r="H18" s="33" t="s">
        <v>1218</v>
      </c>
      <c r="I18" s="33" t="s">
        <v>1218</v>
      </c>
    </row>
    <row r="19" s="1" customFormat="1" spans="1:9">
      <c r="A19" s="31"/>
      <c r="B19" s="32" t="s">
        <v>1230</v>
      </c>
      <c r="C19" s="32"/>
      <c r="D19" s="19"/>
      <c r="E19" s="19"/>
      <c r="F19" s="21">
        <v>1</v>
      </c>
      <c r="G19" s="22">
        <v>4000</v>
      </c>
      <c r="H19" s="33" t="s">
        <v>1218</v>
      </c>
      <c r="I19" s="33" t="s">
        <v>1218</v>
      </c>
    </row>
    <row r="20" s="1" customFormat="1" spans="1:9">
      <c r="A20" s="31"/>
      <c r="B20" s="32" t="s">
        <v>1231</v>
      </c>
      <c r="C20" s="32"/>
      <c r="D20" s="19"/>
      <c r="E20" s="19"/>
      <c r="F20" s="21">
        <v>1</v>
      </c>
      <c r="G20" s="22">
        <v>4000</v>
      </c>
      <c r="H20" s="33" t="s">
        <v>1218</v>
      </c>
      <c r="I20" s="33" t="s">
        <v>1218</v>
      </c>
    </row>
    <row r="21" s="1" customFormat="1" spans="1:9">
      <c r="A21" s="31"/>
      <c r="B21" s="32" t="s">
        <v>1232</v>
      </c>
      <c r="C21" s="32"/>
      <c r="D21" s="30"/>
      <c r="E21" s="30"/>
      <c r="F21" s="21">
        <v>1</v>
      </c>
      <c r="G21" s="22">
        <v>4000</v>
      </c>
      <c r="H21" s="33" t="s">
        <v>1218</v>
      </c>
      <c r="I21" s="33" t="s">
        <v>1218</v>
      </c>
    </row>
    <row r="22" s="1" customFormat="1" spans="1:9">
      <c r="A22" s="34" t="s">
        <v>1233</v>
      </c>
      <c r="B22" s="35" t="s">
        <v>1234</v>
      </c>
      <c r="C22" s="36"/>
      <c r="D22" s="20" t="s">
        <v>1235</v>
      </c>
      <c r="E22" s="20" t="s">
        <v>1236</v>
      </c>
      <c r="F22" s="21">
        <v>1</v>
      </c>
      <c r="G22" s="22">
        <v>10000</v>
      </c>
      <c r="H22" s="33" t="s">
        <v>1218</v>
      </c>
      <c r="I22" s="33" t="s">
        <v>1218</v>
      </c>
    </row>
    <row r="23" s="1" customFormat="1" spans="1:9">
      <c r="A23" s="37"/>
      <c r="B23" s="38" t="s">
        <v>1237</v>
      </c>
      <c r="C23" s="39" t="s">
        <v>1238</v>
      </c>
      <c r="D23" s="19"/>
      <c r="E23" s="19"/>
      <c r="F23" s="21">
        <v>1</v>
      </c>
      <c r="G23" s="40">
        <v>3000</v>
      </c>
      <c r="H23" s="33" t="s">
        <v>1218</v>
      </c>
      <c r="I23" s="33" t="s">
        <v>1218</v>
      </c>
    </row>
    <row r="24" s="1" customFormat="1" spans="1:9">
      <c r="A24" s="37"/>
      <c r="B24" s="38"/>
      <c r="C24" s="41" t="s">
        <v>1239</v>
      </c>
      <c r="D24" s="19"/>
      <c r="E24" s="19"/>
      <c r="F24" s="21">
        <v>1</v>
      </c>
      <c r="G24" s="42"/>
      <c r="H24" s="33" t="s">
        <v>1218</v>
      </c>
      <c r="I24" s="33" t="s">
        <v>1218</v>
      </c>
    </row>
    <row r="25" s="1" customFormat="1" ht="43.2" spans="1:9">
      <c r="A25" s="37"/>
      <c r="B25" s="38" t="s">
        <v>1240</v>
      </c>
      <c r="C25" s="43" t="s">
        <v>1241</v>
      </c>
      <c r="D25" s="19"/>
      <c r="E25" s="19"/>
      <c r="F25" s="21">
        <v>1</v>
      </c>
      <c r="G25" s="22">
        <v>6000</v>
      </c>
      <c r="H25" s="33" t="s">
        <v>1218</v>
      </c>
      <c r="I25" s="33" t="s">
        <v>1218</v>
      </c>
    </row>
    <row r="26" s="1" customFormat="1" ht="86.4" spans="1:9">
      <c r="A26" s="37"/>
      <c r="B26" s="38"/>
      <c r="C26" s="43" t="s">
        <v>1242</v>
      </c>
      <c r="D26" s="19"/>
      <c r="E26" s="19"/>
      <c r="F26" s="21">
        <v>1</v>
      </c>
      <c r="G26" s="22">
        <v>3000</v>
      </c>
      <c r="H26" s="33" t="s">
        <v>1218</v>
      </c>
      <c r="I26" s="33" t="s">
        <v>1218</v>
      </c>
    </row>
    <row r="27" s="1" customFormat="1" spans="1:9">
      <c r="A27" s="37"/>
      <c r="B27" s="44" t="s">
        <v>1243</v>
      </c>
      <c r="C27" s="36"/>
      <c r="D27" s="19"/>
      <c r="E27" s="19"/>
      <c r="F27" s="21">
        <v>1</v>
      </c>
      <c r="G27" s="22">
        <v>9000</v>
      </c>
      <c r="H27" s="33" t="s">
        <v>1218</v>
      </c>
      <c r="I27" s="33" t="s">
        <v>1218</v>
      </c>
    </row>
    <row r="28" s="1" customFormat="1" ht="57.6" spans="1:9">
      <c r="A28" s="37"/>
      <c r="B28" s="45" t="s">
        <v>1244</v>
      </c>
      <c r="C28" s="43" t="s">
        <v>1245</v>
      </c>
      <c r="D28" s="19"/>
      <c r="E28" s="19"/>
      <c r="F28" s="21">
        <v>1</v>
      </c>
      <c r="G28" s="22">
        <v>3000</v>
      </c>
      <c r="H28" s="33" t="s">
        <v>1218</v>
      </c>
      <c r="I28" s="33" t="s">
        <v>1218</v>
      </c>
    </row>
    <row r="29" s="1" customFormat="1" spans="1:9">
      <c r="A29" s="46"/>
      <c r="B29" s="45"/>
      <c r="C29" s="41" t="s">
        <v>1246</v>
      </c>
      <c r="D29" s="30"/>
      <c r="E29" s="30"/>
      <c r="F29" s="21">
        <v>1</v>
      </c>
      <c r="G29" s="22">
        <v>3000</v>
      </c>
      <c r="H29" s="33" t="s">
        <v>1218</v>
      </c>
      <c r="I29" s="33" t="s">
        <v>1218</v>
      </c>
    </row>
    <row r="30" s="1" customFormat="1" spans="1:9">
      <c r="A30" s="47" t="s">
        <v>1247</v>
      </c>
      <c r="B30" s="48" t="s">
        <v>1248</v>
      </c>
      <c r="C30" s="48"/>
      <c r="D30" s="20" t="s">
        <v>1249</v>
      </c>
      <c r="E30" s="20" t="s">
        <v>1250</v>
      </c>
      <c r="F30" s="21">
        <v>1</v>
      </c>
      <c r="G30" s="22">
        <v>12000</v>
      </c>
      <c r="H30" s="33" t="s">
        <v>1218</v>
      </c>
      <c r="I30" s="33" t="s">
        <v>1218</v>
      </c>
    </row>
    <row r="31" s="1" customFormat="1" spans="1:9">
      <c r="A31" s="49"/>
      <c r="B31" s="48" t="s">
        <v>1251</v>
      </c>
      <c r="C31" s="48"/>
      <c r="D31" s="19"/>
      <c r="E31" s="19"/>
      <c r="F31" s="21">
        <v>1</v>
      </c>
      <c r="G31" s="22">
        <v>2000</v>
      </c>
      <c r="H31" s="33" t="s">
        <v>1218</v>
      </c>
      <c r="I31" s="33" t="s">
        <v>1218</v>
      </c>
    </row>
    <row r="32" s="1" customFormat="1" spans="1:9">
      <c r="A32" s="49"/>
      <c r="B32" s="48" t="s">
        <v>1252</v>
      </c>
      <c r="C32" s="48"/>
      <c r="D32" s="19"/>
      <c r="E32" s="19"/>
      <c r="F32" s="21">
        <v>1</v>
      </c>
      <c r="G32" s="22">
        <v>500</v>
      </c>
      <c r="H32" s="33" t="s">
        <v>1218</v>
      </c>
      <c r="I32" s="33" t="s">
        <v>1218</v>
      </c>
    </row>
    <row r="33" s="1" customFormat="1" spans="1:9">
      <c r="A33" s="49"/>
      <c r="B33" s="48" t="s">
        <v>1253</v>
      </c>
      <c r="C33" s="48"/>
      <c r="D33" s="19"/>
      <c r="E33" s="19"/>
      <c r="F33" s="21">
        <v>1</v>
      </c>
      <c r="G33" s="22">
        <v>1000</v>
      </c>
      <c r="H33" s="50" t="s">
        <v>1254</v>
      </c>
      <c r="I33" s="33" t="s">
        <v>1255</v>
      </c>
    </row>
    <row r="34" s="1" customFormat="1" spans="1:9">
      <c r="A34" s="49"/>
      <c r="B34" s="51" t="s">
        <v>1256</v>
      </c>
      <c r="C34" s="51"/>
      <c r="D34" s="19"/>
      <c r="E34" s="19"/>
      <c r="F34" s="21">
        <v>1</v>
      </c>
      <c r="G34" s="22">
        <v>2000</v>
      </c>
      <c r="H34" s="50" t="s">
        <v>1254</v>
      </c>
      <c r="I34" s="33" t="s">
        <v>1255</v>
      </c>
    </row>
    <row r="35" s="1" customFormat="1" spans="1:9">
      <c r="A35" s="52"/>
      <c r="B35" s="51" t="s">
        <v>1257</v>
      </c>
      <c r="C35" s="51"/>
      <c r="D35" s="19"/>
      <c r="E35" s="19"/>
      <c r="F35" s="21">
        <v>1</v>
      </c>
      <c r="G35" s="22">
        <v>500</v>
      </c>
      <c r="H35" s="33" t="s">
        <v>1218</v>
      </c>
      <c r="I35" s="33" t="s">
        <v>1218</v>
      </c>
    </row>
    <row r="36" s="1" customFormat="1" spans="1:9">
      <c r="A36" s="53" t="s">
        <v>1258</v>
      </c>
      <c r="B36" s="51" t="s">
        <v>1259</v>
      </c>
      <c r="C36" s="51"/>
      <c r="D36" s="21" t="s">
        <v>1209</v>
      </c>
      <c r="E36" s="21" t="s">
        <v>1250</v>
      </c>
      <c r="F36" s="21">
        <v>1</v>
      </c>
      <c r="G36" s="22">
        <v>6000</v>
      </c>
      <c r="H36" s="33" t="s">
        <v>1218</v>
      </c>
      <c r="I36" s="33" t="s">
        <v>1218</v>
      </c>
    </row>
    <row r="37" s="1" customFormat="1" spans="1:9">
      <c r="A37" s="54" t="s">
        <v>1260</v>
      </c>
      <c r="B37" s="55" t="s">
        <v>1261</v>
      </c>
      <c r="C37" s="56" t="s">
        <v>1262</v>
      </c>
      <c r="D37" s="21" t="s">
        <v>1263</v>
      </c>
      <c r="E37" s="20" t="s">
        <v>1264</v>
      </c>
      <c r="F37" s="21">
        <v>1</v>
      </c>
      <c r="G37" s="21">
        <v>1000</v>
      </c>
      <c r="H37" s="33" t="s">
        <v>1218</v>
      </c>
      <c r="I37" s="33" t="s">
        <v>1218</v>
      </c>
    </row>
    <row r="38" s="1" customFormat="1" spans="1:9">
      <c r="A38" s="57"/>
      <c r="B38" s="55"/>
      <c r="C38" s="56" t="s">
        <v>1265</v>
      </c>
      <c r="D38" s="21" t="s">
        <v>1263</v>
      </c>
      <c r="E38" s="19"/>
      <c r="F38" s="21">
        <v>1</v>
      </c>
      <c r="G38" s="21">
        <v>1000</v>
      </c>
      <c r="H38" s="33" t="s">
        <v>1218</v>
      </c>
      <c r="I38" s="33" t="s">
        <v>1218</v>
      </c>
    </row>
    <row r="39" s="1" customFormat="1" spans="1:9">
      <c r="A39" s="57"/>
      <c r="B39" s="55" t="s">
        <v>1266</v>
      </c>
      <c r="C39" s="56" t="s">
        <v>1267</v>
      </c>
      <c r="D39" s="21" t="s">
        <v>1268</v>
      </c>
      <c r="E39" s="19"/>
      <c r="F39" s="21">
        <v>1</v>
      </c>
      <c r="G39" s="21">
        <v>2000</v>
      </c>
      <c r="H39" s="33" t="s">
        <v>1218</v>
      </c>
      <c r="I39" s="33" t="s">
        <v>1218</v>
      </c>
    </row>
    <row r="40" s="1" customFormat="1" spans="1:9">
      <c r="A40" s="57"/>
      <c r="B40" s="55"/>
      <c r="C40" s="56" t="s">
        <v>1269</v>
      </c>
      <c r="D40" s="21" t="s">
        <v>1270</v>
      </c>
      <c r="E40" s="19"/>
      <c r="F40" s="21">
        <v>1</v>
      </c>
      <c r="G40" s="21">
        <v>4000</v>
      </c>
      <c r="H40" s="33" t="s">
        <v>1218</v>
      </c>
      <c r="I40" s="33" t="s">
        <v>1218</v>
      </c>
    </row>
    <row r="41" s="1" customFormat="1" spans="1:9">
      <c r="A41" s="57"/>
      <c r="B41" s="58" t="s">
        <v>1271</v>
      </c>
      <c r="C41" s="59"/>
      <c r="D41" s="21" t="s">
        <v>1272</v>
      </c>
      <c r="E41" s="19"/>
      <c r="F41" s="21">
        <v>1</v>
      </c>
      <c r="G41" s="21">
        <v>2000</v>
      </c>
      <c r="H41" s="33" t="s">
        <v>1218</v>
      </c>
      <c r="I41" s="33" t="s">
        <v>1218</v>
      </c>
    </row>
    <row r="42" s="1" customFormat="1" spans="1:9">
      <c r="A42" s="57"/>
      <c r="B42" s="58" t="s">
        <v>1273</v>
      </c>
      <c r="C42" s="60"/>
      <c r="D42" s="61" t="s">
        <v>1274</v>
      </c>
      <c r="E42" s="19"/>
      <c r="F42" s="21">
        <v>1</v>
      </c>
      <c r="G42" s="21">
        <v>12000</v>
      </c>
      <c r="H42" s="33" t="s">
        <v>1218</v>
      </c>
      <c r="I42" s="33" t="s">
        <v>1218</v>
      </c>
    </row>
    <row r="43" s="1" customFormat="1" spans="1:9">
      <c r="A43" s="57"/>
      <c r="B43" s="58" t="s">
        <v>1275</v>
      </c>
      <c r="C43" s="59"/>
      <c r="D43" s="21" t="s">
        <v>1276</v>
      </c>
      <c r="E43" s="30"/>
      <c r="F43" s="21">
        <v>1</v>
      </c>
      <c r="G43" s="21">
        <v>10000</v>
      </c>
      <c r="H43" s="33" t="s">
        <v>1218</v>
      </c>
      <c r="I43" s="33" t="s">
        <v>1218</v>
      </c>
    </row>
    <row r="44" s="1" customFormat="1" spans="1:9">
      <c r="A44" s="57"/>
      <c r="B44" s="58" t="s">
        <v>1277</v>
      </c>
      <c r="C44" s="59"/>
      <c r="D44" s="21" t="s">
        <v>1278</v>
      </c>
      <c r="E44" s="21" t="s">
        <v>1279</v>
      </c>
      <c r="F44" s="21">
        <v>1</v>
      </c>
      <c r="G44" s="21">
        <v>8000</v>
      </c>
      <c r="H44" s="33" t="s">
        <v>1280</v>
      </c>
      <c r="I44" s="50" t="s">
        <v>1254</v>
      </c>
    </row>
    <row r="45" s="1" customFormat="1" spans="1:9">
      <c r="A45" s="57"/>
      <c r="B45" s="58" t="s">
        <v>1281</v>
      </c>
      <c r="C45" s="59"/>
      <c r="D45" s="21" t="s">
        <v>1282</v>
      </c>
      <c r="E45" s="21" t="s">
        <v>1279</v>
      </c>
      <c r="F45" s="21">
        <v>1</v>
      </c>
      <c r="G45" s="21">
        <v>10000</v>
      </c>
      <c r="H45" s="62" t="s">
        <v>1254</v>
      </c>
      <c r="I45" s="63" t="s">
        <v>1255</v>
      </c>
    </row>
    <row r="46" s="1" customFormat="1" spans="1:9">
      <c r="A46" s="57"/>
      <c r="B46" s="58" t="s">
        <v>1283</v>
      </c>
      <c r="C46" s="59"/>
      <c r="D46" s="21" t="s">
        <v>1284</v>
      </c>
      <c r="E46" s="21" t="s">
        <v>1285</v>
      </c>
      <c r="F46" s="21">
        <v>1</v>
      </c>
      <c r="G46" s="21">
        <v>24000</v>
      </c>
      <c r="H46" s="33" t="s">
        <v>1218</v>
      </c>
      <c r="I46" s="63" t="s">
        <v>1218</v>
      </c>
    </row>
    <row r="47" s="1" customFormat="1" spans="1:9">
      <c r="A47" s="57"/>
      <c r="B47" s="58" t="s">
        <v>1286</v>
      </c>
      <c r="C47" s="59"/>
      <c r="D47" s="21" t="s">
        <v>1287</v>
      </c>
      <c r="E47" s="21" t="s">
        <v>1285</v>
      </c>
      <c r="F47" s="21">
        <v>1</v>
      </c>
      <c r="G47" s="21">
        <v>10000</v>
      </c>
      <c r="H47" s="50" t="s">
        <v>1254</v>
      </c>
      <c r="I47" s="63" t="s">
        <v>1255</v>
      </c>
    </row>
    <row r="48" s="1" customFormat="1" spans="1:9">
      <c r="A48" s="57"/>
      <c r="B48" s="58" t="s">
        <v>1288</v>
      </c>
      <c r="C48" s="59"/>
      <c r="D48" s="21" t="s">
        <v>1289</v>
      </c>
      <c r="E48" s="21" t="s">
        <v>1279</v>
      </c>
      <c r="F48" s="21">
        <v>1</v>
      </c>
      <c r="G48" s="21">
        <v>20000</v>
      </c>
      <c r="H48" s="50" t="s">
        <v>1254</v>
      </c>
      <c r="I48" s="64" t="s">
        <v>1255</v>
      </c>
    </row>
    <row r="49" s="1" customFormat="1" spans="1:11">
      <c r="A49" s="57"/>
      <c r="B49" s="58" t="s">
        <v>1290</v>
      </c>
      <c r="C49" s="59"/>
      <c r="D49" s="21" t="s">
        <v>1291</v>
      </c>
      <c r="E49" s="21" t="s">
        <v>1292</v>
      </c>
      <c r="F49" s="21">
        <v>1</v>
      </c>
      <c r="G49" s="21">
        <v>40000</v>
      </c>
      <c r="H49" s="33" t="s">
        <v>1218</v>
      </c>
      <c r="I49" s="63" t="s">
        <v>1218</v>
      </c>
    </row>
    <row r="50" s="1" customFormat="1" spans="1:11">
      <c r="A50" s="57"/>
      <c r="B50" s="58" t="s">
        <v>1293</v>
      </c>
      <c r="C50" s="59"/>
      <c r="D50" s="21" t="s">
        <v>1272</v>
      </c>
      <c r="E50" s="21" t="s">
        <v>1279</v>
      </c>
      <c r="F50" s="21">
        <v>1</v>
      </c>
      <c r="G50" s="21">
        <v>3000</v>
      </c>
      <c r="H50" s="33" t="s">
        <v>1218</v>
      </c>
      <c r="I50" s="63" t="s">
        <v>1218</v>
      </c>
    </row>
    <row r="51" s="1" customFormat="1" spans="1:11">
      <c r="A51" s="65" t="s">
        <v>1294</v>
      </c>
      <c r="B51" s="66" t="s">
        <v>1295</v>
      </c>
      <c r="C51" s="67"/>
      <c r="D51" s="21" t="s">
        <v>1296</v>
      </c>
      <c r="E51" s="21" t="s">
        <v>1297</v>
      </c>
      <c r="F51" s="21">
        <v>1</v>
      </c>
      <c r="G51" s="21">
        <v>40000</v>
      </c>
      <c r="H51" s="21"/>
      <c r="I51" s="68"/>
    </row>
    <row r="52" s="1" customFormat="1" spans="1:11">
      <c r="A52" s="69"/>
      <c r="B52" s="66" t="s">
        <v>1298</v>
      </c>
      <c r="C52" s="67"/>
      <c r="D52" s="21" t="s">
        <v>1299</v>
      </c>
      <c r="E52" s="21" t="s">
        <v>1300</v>
      </c>
      <c r="F52" s="21">
        <v>1</v>
      </c>
      <c r="G52" s="21">
        <v>30000</v>
      </c>
      <c r="H52" s="21"/>
      <c r="I52" s="68"/>
    </row>
    <row r="53" s="1" customFormat="1" spans="1:11">
      <c r="A53" s="70" t="s">
        <v>1301</v>
      </c>
      <c r="B53" s="70"/>
      <c r="C53" s="71"/>
      <c r="D53" s="72" t="s">
        <v>1302</v>
      </c>
      <c r="E53" s="73"/>
      <c r="F53" s="73"/>
      <c r="G53" s="73"/>
      <c r="H53" s="73"/>
      <c r="I53" s="74"/>
    </row>
    <row r="54" s="1" customFormat="1" ht="46.5" customHeight="1" spans="1:11">
      <c r="A54" s="75"/>
      <c r="B54" s="75"/>
      <c r="C54" s="76"/>
      <c r="D54" s="77" t="s">
        <v>1303</v>
      </c>
      <c r="E54" s="73"/>
      <c r="F54" s="73"/>
      <c r="G54" s="73"/>
      <c r="H54" s="73"/>
      <c r="I54" s="74"/>
      <c r="K54" s="1">
        <v>215000</v>
      </c>
    </row>
    <row r="55" s="1" customFormat="1" spans="1:11">
      <c r="K55" s="1">
        <v>70000</v>
      </c>
    </row>
    <row r="56" s="1" customFormat="1" spans="1:11">
      <c r="K56" s="1">
        <v>20000</v>
      </c>
    </row>
    <row r="57" s="1" customFormat="1" spans="1:11">
      <c r="K57" s="1">
        <v>10000</v>
      </c>
    </row>
    <row r="58" s="1" customFormat="1" spans="1:11">
      <c r="K58" s="1">
        <v>1000</v>
      </c>
    </row>
    <row r="59" s="1" customFormat="1" spans="1:11">
      <c r="K59" s="1">
        <v>2000</v>
      </c>
    </row>
    <row r="60" s="1" customFormat="1" spans="1:11">
      <c r="K60" s="1">
        <f>SUM(K54:K59)</f>
        <v>318000</v>
      </c>
    </row>
  </sheetData>
  <mergeCells count="64">
    <mergeCell ref="B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7:C27"/>
    <mergeCell ref="B30:C30"/>
    <mergeCell ref="B31:C31"/>
    <mergeCell ref="B32:C32"/>
    <mergeCell ref="B33:C33"/>
    <mergeCell ref="B34:C34"/>
    <mergeCell ref="B35:C35"/>
    <mergeCell ref="B36:C36"/>
    <mergeCell ref="B41:C41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D53:I53"/>
    <mergeCell ref="D54:I54"/>
    <mergeCell ref="A3:A6"/>
    <mergeCell ref="A7:A21"/>
    <mergeCell ref="A22:A29"/>
    <mergeCell ref="A30:A35"/>
    <mergeCell ref="A37:A50"/>
    <mergeCell ref="A51:A52"/>
    <mergeCell ref="B23:B24"/>
    <mergeCell ref="B25:B26"/>
    <mergeCell ref="B28:B29"/>
    <mergeCell ref="B37:B38"/>
    <mergeCell ref="B39:B40"/>
    <mergeCell ref="D3:D6"/>
    <mergeCell ref="D7:D21"/>
    <mergeCell ref="D22:D29"/>
    <mergeCell ref="D30:D35"/>
    <mergeCell ref="E3:E6"/>
    <mergeCell ref="E7:E21"/>
    <mergeCell ref="E22:E29"/>
    <mergeCell ref="E30:E35"/>
    <mergeCell ref="E37:E43"/>
    <mergeCell ref="G23:G24"/>
    <mergeCell ref="A53:C5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5"/>
  <sheetViews>
    <sheetView workbookViewId="0">
      <selection activeCell="K38" sqref="K38"/>
    </sheetView>
  </sheetViews>
  <sheetFormatPr defaultColWidth="9" defaultRowHeight="15.6" outlineLevelCol="7"/>
  <cols>
    <col min="1" max="16384" width="9" style="1"/>
  </cols>
  <sheetData>
    <row r="1" s="1" customFormat="1" spans="1:8">
      <c r="A1" s="2" t="s">
        <v>1169</v>
      </c>
      <c r="B1" s="2"/>
      <c r="C1" s="2" t="s">
        <v>1304</v>
      </c>
      <c r="D1" s="3" t="s">
        <v>1305</v>
      </c>
      <c r="E1" s="3" t="s">
        <v>1306</v>
      </c>
      <c r="F1" s="4" t="s">
        <v>7</v>
      </c>
    </row>
    <row r="2" s="1" customFormat="1" ht="32.4" spans="1:8">
      <c r="A2" s="5" t="s">
        <v>1307</v>
      </c>
      <c r="B2" s="6" t="s">
        <v>1308</v>
      </c>
      <c r="C2" s="7" t="s">
        <v>1309</v>
      </c>
      <c r="D2" s="8">
        <v>10000</v>
      </c>
      <c r="E2" s="9"/>
      <c r="F2" s="6" t="s">
        <v>1310</v>
      </c>
    </row>
    <row r="3" s="1" customFormat="1" ht="21.6" spans="1:8">
      <c r="A3" s="5"/>
      <c r="B3" s="6" t="s">
        <v>1308</v>
      </c>
      <c r="C3" s="7"/>
      <c r="D3" s="8">
        <v>120000</v>
      </c>
      <c r="E3" s="9" t="s">
        <v>1311</v>
      </c>
      <c r="F3" s="6" t="s">
        <v>1312</v>
      </c>
    </row>
    <row r="4" s="1" customFormat="1" ht="21.6" spans="1:8">
      <c r="A4" s="5"/>
      <c r="B4" s="6" t="s">
        <v>1308</v>
      </c>
      <c r="C4" s="7"/>
      <c r="D4" s="8">
        <v>140000</v>
      </c>
      <c r="E4" s="9" t="s">
        <v>1311</v>
      </c>
      <c r="F4" s="6" t="s">
        <v>1313</v>
      </c>
    </row>
    <row r="5" s="1" customFormat="1" ht="21.6" spans="1:8">
      <c r="A5" s="5"/>
      <c r="B5" s="6" t="s">
        <v>1308</v>
      </c>
      <c r="C5" s="7"/>
      <c r="D5" s="8">
        <v>140000</v>
      </c>
      <c r="E5" s="9" t="s">
        <v>1311</v>
      </c>
      <c r="F5" s="6" t="s">
        <v>1314</v>
      </c>
    </row>
    <row r="6" s="1" customFormat="1" ht="21.6" spans="1:8">
      <c r="A6" s="5"/>
      <c r="B6" s="6" t="s">
        <v>1315</v>
      </c>
      <c r="C6" s="7"/>
      <c r="D6" s="8">
        <v>10000</v>
      </c>
      <c r="E6" s="9" t="s">
        <v>1311</v>
      </c>
      <c r="F6" s="6" t="s">
        <v>1316</v>
      </c>
    </row>
    <row r="7" s="1" customFormat="1" ht="21.6" spans="1:8">
      <c r="A7" s="5"/>
      <c r="B7" s="6" t="s">
        <v>1315</v>
      </c>
      <c r="C7" s="7"/>
      <c r="D7" s="8">
        <v>50000</v>
      </c>
      <c r="E7" s="9" t="s">
        <v>1311</v>
      </c>
      <c r="F7" s="6" t="s">
        <v>1317</v>
      </c>
    </row>
    <row r="8" s="1" customFormat="1" ht="21.6" spans="1:8">
      <c r="A8" s="5"/>
      <c r="B8" s="6" t="s">
        <v>1318</v>
      </c>
      <c r="C8" s="7"/>
      <c r="D8" s="8">
        <v>10000</v>
      </c>
      <c r="E8" s="9"/>
      <c r="F8" s="6"/>
    </row>
    <row r="9" s="1" customFormat="1" ht="32.4" spans="1:8">
      <c r="A9" s="5" t="s">
        <v>1319</v>
      </c>
      <c r="B9" s="6" t="s">
        <v>1320</v>
      </c>
      <c r="C9" s="7" t="s">
        <v>1309</v>
      </c>
      <c r="D9" s="8">
        <v>10000</v>
      </c>
      <c r="E9" s="9" t="s">
        <v>1311</v>
      </c>
      <c r="F9" s="6" t="s">
        <v>1310</v>
      </c>
    </row>
    <row r="10" s="1" customFormat="1" ht="32.4" spans="1:8">
      <c r="A10" s="5"/>
      <c r="B10" s="6" t="s">
        <v>1321</v>
      </c>
      <c r="C10" s="7"/>
      <c r="D10" s="8">
        <v>20000</v>
      </c>
      <c r="E10" s="9" t="s">
        <v>1311</v>
      </c>
      <c r="F10" s="6" t="s">
        <v>1310</v>
      </c>
      <c r="H10" s="1" t="s">
        <v>1322</v>
      </c>
    </row>
    <row r="11" s="1" customFormat="1" ht="43.2" spans="1:8">
      <c r="A11" s="5"/>
      <c r="B11" s="6" t="s">
        <v>1323</v>
      </c>
      <c r="C11" s="7"/>
      <c r="D11" s="8">
        <v>25000</v>
      </c>
      <c r="E11" s="9" t="s">
        <v>1311</v>
      </c>
      <c r="F11" s="6" t="s">
        <v>1324</v>
      </c>
    </row>
    <row r="12" s="1" customFormat="1" ht="32.4" spans="1:8">
      <c r="A12" s="5"/>
      <c r="B12" s="6" t="s">
        <v>1323</v>
      </c>
      <c r="C12" s="7"/>
      <c r="D12" s="8">
        <v>15000</v>
      </c>
      <c r="E12" s="9" t="s">
        <v>1311</v>
      </c>
      <c r="F12" s="6" t="s">
        <v>1325</v>
      </c>
    </row>
    <row r="13" s="1" customFormat="1" ht="21.6" spans="1:8">
      <c r="A13" s="5"/>
      <c r="B13" s="6" t="s">
        <v>1315</v>
      </c>
      <c r="C13" s="7"/>
      <c r="D13" s="8">
        <v>10000</v>
      </c>
      <c r="E13" s="9" t="s">
        <v>1311</v>
      </c>
      <c r="F13" s="6" t="s">
        <v>1316</v>
      </c>
    </row>
    <row r="14" s="1" customFormat="1" ht="21.6" spans="1:8">
      <c r="A14" s="5"/>
      <c r="B14" s="6" t="s">
        <v>1315</v>
      </c>
      <c r="C14" s="7"/>
      <c r="D14" s="8">
        <v>50000</v>
      </c>
      <c r="E14" s="9" t="s">
        <v>1311</v>
      </c>
      <c r="F14" s="6" t="s">
        <v>1317</v>
      </c>
    </row>
    <row r="15" s="1" customFormat="1" ht="21.6" spans="1:8">
      <c r="A15" s="5"/>
      <c r="B15" s="6" t="s">
        <v>1318</v>
      </c>
      <c r="C15" s="7"/>
      <c r="D15" s="8">
        <v>10000</v>
      </c>
      <c r="E15" s="9"/>
      <c r="F15" s="6"/>
    </row>
  </sheetData>
  <mergeCells count="3">
    <mergeCell ref="A1:B1"/>
    <mergeCell ref="A2:A8"/>
    <mergeCell ref="A9:A1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中国检验认证集团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方案表</vt:lpstr>
      <vt:lpstr>国六重型OBD+Nox单价金额明细附表</vt:lpstr>
      <vt:lpstr>GBT38892-2020收费标准明细附表</vt:lpstr>
      <vt:lpstr>GB39732-2020收费标准明细附表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tanggeteng</dc:creator>
  <cp:lastModifiedBy>邸旭东</cp:lastModifiedBy>
  <cp:revision>1</cp:revision>
  <dcterms:created xsi:type="dcterms:W3CDTF">2013-11-20T16:20:00Z</dcterms:created>
  <dcterms:modified xsi:type="dcterms:W3CDTF">2026-08-10T03:25:59Z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13D95D8C5A4843F48057ACF174C2D4BE_13</vt:lpwstr>
  </property>
  <property fmtid="{D5CDD505-2E9C-101B-9397-08002B2CF9AE}" pid="4" name="CalculationRule">
    <vt:i4>0</vt:i4>
  </property>
</Properties>
</file>